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925" firstSheet="3" activeTab="5"/>
  </bookViews>
  <sheets>
    <sheet name="一般公共预算收入决算表(一)" sheetId="3" r:id="rId1"/>
    <sheet name="一般公共预算支出决算表（二）" sheetId="4" r:id="rId2"/>
    <sheet name="一般公共预算本级支出决算表（表三）" sheetId="5" r:id="rId3"/>
    <sheet name="一般公共预算本级基本支出决算表（表四）" sheetId="6" r:id="rId4"/>
    <sheet name="一般公共预算税收返还和转移支付决算表（五）" sheetId="7" r:id="rId5"/>
    <sheet name="政府一般债务限额和余额情况决算表（表六）" sheetId="8" r:id="rId6"/>
  </sheets>
  <externalReferences>
    <externalReference r:id="rId7"/>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<sst xmlns="http://schemas.openxmlformats.org/spreadsheetml/2006/main" count="7386" uniqueCount="2779">
  <si>
    <t>表一</t>
  </si>
  <si>
    <t xml:space="preserve">2019年度梁子湖区一般公共预算收入决算录入表		</t>
  </si>
  <si>
    <t>单位:万元</t>
  </si>
  <si>
    <t>科目编码</t>
  </si>
  <si>
    <t>科目名称</t>
  </si>
  <si>
    <t>决算数</t>
  </si>
  <si>
    <t>一般公共预算收入</t>
  </si>
  <si>
    <t>税收收入</t>
  </si>
  <si>
    <t xml:space="preserve">  增值税</t>
  </si>
  <si>
    <t xml:space="preserve">    国内增值税</t>
  </si>
  <si>
    <t xml:space="preserve">      国有企业增值税</t>
  </si>
  <si>
    <t xml:space="preserve">      集体企业增值税</t>
  </si>
  <si>
    <t xml:space="preserve">      股份制企业增值税</t>
  </si>
  <si>
    <t xml:space="preserve">      联营企业增值税</t>
  </si>
  <si>
    <t xml:space="preserve">      港澳台和外商投资企业增值税</t>
  </si>
  <si>
    <t xml:space="preserve">      私营企业增值税</t>
  </si>
  <si>
    <t xml:space="preserve">      其他增值税</t>
  </si>
  <si>
    <t xml:space="preserve">      增值税税款滞纳金、罚款收入</t>
  </si>
  <si>
    <t xml:space="preserve">      残疾人就业增值税退税</t>
  </si>
  <si>
    <t xml:space="preserve">      软件增值税退税</t>
  </si>
  <si>
    <t xml:space="preserve">      宣传文化单位增值税退税</t>
  </si>
  <si>
    <t xml:space="preserve">      核电站增值税退税</t>
  </si>
  <si>
    <t xml:space="preserve">      资源综合利用增值税退税</t>
  </si>
  <si>
    <t xml:space="preserve">      成品油增值税退税</t>
  </si>
  <si>
    <t xml:space="preserve">      黄金增值税退税</t>
  </si>
  <si>
    <t xml:space="preserve">      光伏发电增值税退税</t>
  </si>
  <si>
    <t xml:space="preserve">      风力发电增值税退税</t>
  </si>
  <si>
    <t xml:space="preserve">      管道运输增值税退税</t>
  </si>
  <si>
    <t xml:space="preserve">      融资租赁增值税退税</t>
  </si>
  <si>
    <t xml:space="preserve">      增值税留抵退税</t>
  </si>
  <si>
    <t xml:space="preserve">      增值税留抵退税省级调库</t>
  </si>
  <si>
    <t xml:space="preserve">      增值税留抵退税省级以下调库</t>
  </si>
  <si>
    <t xml:space="preserve">      其他增值税退税</t>
  </si>
  <si>
    <t xml:space="preserve">      免抵调增增值税</t>
  </si>
  <si>
    <t xml:space="preserve">      成品油价格和税费改革增值税划出</t>
  </si>
  <si>
    <t xml:space="preserve">      成品油价格和税费改革增值税划入</t>
  </si>
  <si>
    <t xml:space="preserve">    进口货物增值税(项)</t>
  </si>
  <si>
    <t xml:space="preserve">      进口货物增值税(目)</t>
  </si>
  <si>
    <t xml:space="preserve">      进口货物增值税税款滞纳金、罚款收入</t>
  </si>
  <si>
    <t xml:space="preserve">      进口货物退增值税</t>
  </si>
  <si>
    <t xml:space="preserve">    出口货物退增值税(项)</t>
  </si>
  <si>
    <t xml:space="preserve">      出口货物退增值税(目)</t>
  </si>
  <si>
    <t xml:space="preserve">      免抵调减增值税</t>
  </si>
  <si>
    <t xml:space="preserve">    改征增值税(项)</t>
  </si>
  <si>
    <t xml:space="preserve">      改征增值税(目)</t>
  </si>
  <si>
    <t xml:space="preserve">      中国铁路总公司改征增值税待分配收入</t>
  </si>
  <si>
    <t xml:space="preserve">      中国铁路总公司改征增值税收入</t>
  </si>
  <si>
    <t xml:space="preserve">      改征增值税税款滞纳金、罚款收入</t>
  </si>
  <si>
    <t xml:space="preserve">      改征增值税留抵退税</t>
  </si>
  <si>
    <t xml:space="preserve">      改征增值税留抵退税省级调库</t>
  </si>
  <si>
    <t xml:space="preserve">      改征增值税留抵退税省级以下调库</t>
  </si>
  <si>
    <t xml:space="preserve">      其他改征增值税国内退税</t>
  </si>
  <si>
    <t xml:space="preserve">      免抵调增改征增值税</t>
  </si>
  <si>
    <t xml:space="preserve">    改征增值税出口退税(项)</t>
  </si>
  <si>
    <t xml:space="preserve">      改征增值税出口退税(目)</t>
  </si>
  <si>
    <t xml:space="preserve">      免抵调减改征增值税</t>
  </si>
  <si>
    <t xml:space="preserve">  消费税</t>
  </si>
  <si>
    <t xml:space="preserve">    国内消费税</t>
  </si>
  <si>
    <t xml:space="preserve">      国有企业消费税</t>
  </si>
  <si>
    <t xml:space="preserve">      集体企业消费税</t>
  </si>
  <si>
    <t xml:space="preserve">      股份制企业消费税</t>
  </si>
  <si>
    <t xml:space="preserve">      联营企业消费税</t>
  </si>
  <si>
    <t xml:space="preserve">      港澳台和外商投资企业消费税</t>
  </si>
  <si>
    <t xml:space="preserve">      私营企业消费税</t>
  </si>
  <si>
    <t xml:space="preserve">      成品油消费税</t>
  </si>
  <si>
    <t xml:space="preserve">      其他消费税</t>
  </si>
  <si>
    <t xml:space="preserve">      消费税税款滞纳金、罚款收入</t>
  </si>
  <si>
    <t xml:space="preserve">      成品油消费税退税</t>
  </si>
  <si>
    <t xml:space="preserve">      其他消费税退税</t>
  </si>
  <si>
    <t xml:space="preserve">    进口消费品消费税</t>
  </si>
  <si>
    <t xml:space="preserve">      进口成品油消费税</t>
  </si>
  <si>
    <t xml:space="preserve">      进口其他消费品消费税</t>
  </si>
  <si>
    <t xml:space="preserve">      进口消费品消费税税款滞纳金、罚款收入</t>
  </si>
  <si>
    <t xml:space="preserve">      进口成品油消费税退税</t>
  </si>
  <si>
    <t xml:space="preserve">      进口其他消费品退消费税</t>
  </si>
  <si>
    <t xml:space="preserve">    出口消费品退消费税</t>
  </si>
  <si>
    <t xml:space="preserve">  企业所得税</t>
  </si>
  <si>
    <t xml:space="preserve">    国有冶金工业所得税</t>
  </si>
  <si>
    <t xml:space="preserve">    国有有色金属工业所得税</t>
  </si>
  <si>
    <t xml:space="preserve">    国有煤炭工业所得税</t>
  </si>
  <si>
    <t xml:space="preserve">    国有电力工业所得税</t>
  </si>
  <si>
    <t xml:space="preserve">    国有石油和化学工业所得税</t>
  </si>
  <si>
    <t xml:space="preserve">    国有机械工业所得税</t>
  </si>
  <si>
    <t xml:space="preserve">    国有汽车工业所得税</t>
  </si>
  <si>
    <t xml:space="preserve">    国有核工业所得税</t>
  </si>
  <si>
    <t xml:space="preserve">    国有航空工业所得税</t>
  </si>
  <si>
    <t xml:space="preserve">    国有航天工业所得税</t>
  </si>
  <si>
    <t xml:space="preserve">    国有电子工业所得税</t>
  </si>
  <si>
    <t xml:space="preserve">    国有兵器工业所得税</t>
  </si>
  <si>
    <t xml:space="preserve">    国有船舶工业所得税</t>
  </si>
  <si>
    <t xml:space="preserve">    国有建筑材料工业所得税</t>
  </si>
  <si>
    <t xml:space="preserve">    国有烟草企业所得税</t>
  </si>
  <si>
    <t xml:space="preserve">    国有纺织企业所得税</t>
  </si>
  <si>
    <t xml:space="preserve">    国有铁道企业所得税</t>
  </si>
  <si>
    <t xml:space="preserve">      中国铁路总公司集中缴纳的铁路运输企业所得税</t>
  </si>
  <si>
    <t xml:space="preserve">      中国铁路总公司集中缴纳的铁路运输企业所得税待分配收入</t>
  </si>
  <si>
    <t xml:space="preserve">      其他国有铁道企业所得税</t>
  </si>
  <si>
    <t xml:space="preserve">    国有交通企业所得税</t>
  </si>
  <si>
    <t xml:space="preserve">    国有邮政企业所得税</t>
  </si>
  <si>
    <t xml:space="preserve">    国有民航企业所得税</t>
  </si>
  <si>
    <t xml:space="preserve">    国有海洋石油天然气企业所得税</t>
  </si>
  <si>
    <t xml:space="preserve">    国有外贸企业所得税</t>
  </si>
  <si>
    <t xml:space="preserve">    国有银行所得税</t>
  </si>
  <si>
    <t xml:space="preserve">      中国进出口银行所得税</t>
  </si>
  <si>
    <t xml:space="preserve">      中国农业发展银行所得税</t>
  </si>
  <si>
    <t xml:space="preserve">      其他国有银行所得税</t>
  </si>
  <si>
    <t xml:space="preserve">    国有非银行金融企业所得税</t>
  </si>
  <si>
    <t xml:space="preserve">      中国建银投资有限责任公司所得税</t>
  </si>
  <si>
    <t xml:space="preserve">      中国投资有限责任公司所得税</t>
  </si>
  <si>
    <t xml:space="preserve">      中投公司所属其他公司所得税</t>
  </si>
  <si>
    <t xml:space="preserve">      其他国有非银行金融企业所得税</t>
  </si>
  <si>
    <t xml:space="preserve">    国有保险企业所得税</t>
  </si>
  <si>
    <t xml:space="preserve">    国有文教企业所得税</t>
  </si>
  <si>
    <t xml:space="preserve">      国有电影企业所得税</t>
  </si>
  <si>
    <t xml:space="preserve">      国有出版企业所得税</t>
  </si>
  <si>
    <t xml:space="preserve">      其他国有文教企业所得税</t>
  </si>
  <si>
    <t xml:space="preserve">    国有水产企业所得税</t>
  </si>
  <si>
    <t xml:space="preserve">    国有森林工业企业所得税</t>
  </si>
  <si>
    <t xml:space="preserve">    国有电信企业所得税</t>
  </si>
  <si>
    <t xml:space="preserve">    国有农垦企业所得税</t>
  </si>
  <si>
    <t xml:space="preserve">    其他国有企业所得税</t>
  </si>
  <si>
    <t xml:space="preserve">    集体企业所得税</t>
  </si>
  <si>
    <t xml:space="preserve">    股份制企业所得税</t>
  </si>
  <si>
    <t xml:space="preserve">      股份制海洋石油天然气企业所得税</t>
  </si>
  <si>
    <t xml:space="preserve">      中国石油天然气股份有限公司所得税</t>
  </si>
  <si>
    <t xml:space="preserve">      中国石油化工股份有限公司所得税</t>
  </si>
  <si>
    <t xml:space="preserve">      中国工商银行股份有限公司所得税</t>
  </si>
  <si>
    <t xml:space="preserve">      中国建设银行股份有限公司所得税</t>
  </si>
  <si>
    <t xml:space="preserve">      中国银行股份有限公司所得税</t>
  </si>
  <si>
    <t xml:space="preserve">      长江电力股份有限公司所得税</t>
  </si>
  <si>
    <t xml:space="preserve">      中国农业银行股份有限公司所得税</t>
  </si>
  <si>
    <t xml:space="preserve">      国家开发银行股份有限公司所得税</t>
  </si>
  <si>
    <t xml:space="preserve">      中国邮政储蓄银行股份有限公司所得税</t>
  </si>
  <si>
    <t xml:space="preserve">      中国信达资产管理股份有限公司所得税</t>
  </si>
  <si>
    <t xml:space="preserve">      跨省合资铁路企业所得税</t>
  </si>
  <si>
    <t xml:space="preserve">      中国华融资产管理股份有限公司所得税</t>
  </si>
  <si>
    <t xml:space="preserve">      中国长城资产管理公司所得税</t>
  </si>
  <si>
    <t xml:space="preserve">      中国东方资产管理公司所得税</t>
  </si>
  <si>
    <t xml:space="preserve">      其他股份制企业所得税</t>
  </si>
  <si>
    <t xml:space="preserve">    联营企业所得税</t>
  </si>
  <si>
    <t xml:space="preserve">    港澳台和外商投资企业所得税</t>
  </si>
  <si>
    <t xml:space="preserve">      港澳台和外商投资海上石油天然气企业所得税</t>
  </si>
  <si>
    <t xml:space="preserve">      其他港澳台和外商投资企业所得税</t>
  </si>
  <si>
    <t xml:space="preserve">    私营企业所得税</t>
  </si>
  <si>
    <t xml:space="preserve">    其他企业所得税</t>
  </si>
  <si>
    <t xml:space="preserve">    分支机构预缴所得税</t>
  </si>
  <si>
    <t xml:space="preserve">      国有企业分支机构预缴所得税</t>
  </si>
  <si>
    <t xml:space="preserve">      股份制企业分支机构预缴所得税</t>
  </si>
  <si>
    <t xml:space="preserve">      港澳台和外商投资企业分支机构预缴所得税</t>
  </si>
  <si>
    <t xml:space="preserve">      其他企业分支机构预缴所得税</t>
  </si>
  <si>
    <t xml:space="preserve">    总机构预缴所得税</t>
  </si>
  <si>
    <t xml:space="preserve">      国有企业总机构预缴所得税</t>
  </si>
  <si>
    <t xml:space="preserve">      股份制企业总机构预缴所得税</t>
  </si>
  <si>
    <t xml:space="preserve">      港澳台和外商投资企业总机构预缴所得税</t>
  </si>
  <si>
    <t xml:space="preserve">      其他企业总机构预缴所得税</t>
  </si>
  <si>
    <t xml:space="preserve">    总机构汇算清缴所得税</t>
  </si>
  <si>
    <t xml:space="preserve">      国有企业总机构汇算清缴所得税</t>
  </si>
  <si>
    <t xml:space="preserve">      股份制企业总机构汇算清缴所得税</t>
  </si>
  <si>
    <t xml:space="preserve">      港澳台和外商投资企业总机构汇算清缴所得税</t>
  </si>
  <si>
    <t xml:space="preserve">      其他企业总机构汇算清缴所得税</t>
  </si>
  <si>
    <t xml:space="preserve">    企业所得税待分配收入</t>
  </si>
  <si>
    <t xml:space="preserve">      国有企业所得税待分配收入</t>
  </si>
  <si>
    <t xml:space="preserve">      股份制企业所得税待分配收入</t>
  </si>
  <si>
    <t xml:space="preserve">      港澳台和外商投资企业所得税待分配收入</t>
  </si>
  <si>
    <t xml:space="preserve">      其他企业所得税待分配收入</t>
  </si>
  <si>
    <t xml:space="preserve">    跨市县分支机构预缴所得税</t>
  </si>
  <si>
    <t xml:space="preserve">    跨市县总机构预缴所得税</t>
  </si>
  <si>
    <t xml:space="preserve">    跨市县总机构汇算清缴所得税</t>
  </si>
  <si>
    <t xml:space="preserve">    省以下企业所得税待分配收入</t>
  </si>
  <si>
    <t xml:space="preserve">    跨市县分支机构汇算清缴所得税</t>
  </si>
  <si>
    <t xml:space="preserve">      国有企业分支机构汇算清缴所得税</t>
  </si>
  <si>
    <t xml:space="preserve">      股份制企业分支机构汇算清缴所得税</t>
  </si>
  <si>
    <t xml:space="preserve">      港澳台和外商投资企业分支机构汇算清缴所得税</t>
  </si>
  <si>
    <t xml:space="preserve">      其他企业分支机构汇算清缴所得税</t>
  </si>
  <si>
    <t xml:space="preserve">    分支机构汇算清缴所得税</t>
  </si>
  <si>
    <t xml:space="preserve">    企业所得税税款滞纳金、罚款、加收利息收入</t>
  </si>
  <si>
    <t xml:space="preserve">      内资企业所得税税款滞纳金、罚款、加收利息收入</t>
  </si>
  <si>
    <t xml:space="preserve">      港澳台和外商投资企业所得税税款滞纳金、罚款、加收利息收入</t>
  </si>
  <si>
    <t xml:space="preserve">      中央企业所得税税款滞纳金、罚款、加收利息收入</t>
  </si>
  <si>
    <t xml:space="preserve">  企业所得税退税</t>
  </si>
  <si>
    <t xml:space="preserve">    国有冶金工业所得税退税</t>
  </si>
  <si>
    <t xml:space="preserve">    国有有色金属工业所得税退税</t>
  </si>
  <si>
    <t xml:space="preserve">    国有煤炭工业所得税退税</t>
  </si>
  <si>
    <t xml:space="preserve">    国有电力工业所得税退税</t>
  </si>
  <si>
    <t xml:space="preserve">    国有石油和化学工业所得税退税</t>
  </si>
  <si>
    <t xml:space="preserve">    国有机械工业所得税退税</t>
  </si>
  <si>
    <t xml:space="preserve">    国有汽车工业所得税退税</t>
  </si>
  <si>
    <t xml:space="preserve">    国有核工业所得税退税</t>
  </si>
  <si>
    <t xml:space="preserve">    国有航空工业所得税退税</t>
  </si>
  <si>
    <t xml:space="preserve">    国有航天工业所得税退税</t>
  </si>
  <si>
    <t xml:space="preserve">    国有电子工业所得税退税</t>
  </si>
  <si>
    <t xml:space="preserve">    国有兵器工业所得税退税</t>
  </si>
  <si>
    <t xml:space="preserve">    国有船舶工业所得税退税</t>
  </si>
  <si>
    <t xml:space="preserve">    国有建筑材料工业所得税退税</t>
  </si>
  <si>
    <t xml:space="preserve">    国有烟草企业所得税退税</t>
  </si>
  <si>
    <t xml:space="preserve">    国有纺织企业所得税退税</t>
  </si>
  <si>
    <t xml:space="preserve">    国有铁道企业所得税退税</t>
  </si>
  <si>
    <t xml:space="preserve">    国有交通企业所得税退税</t>
  </si>
  <si>
    <t xml:space="preserve">    国有邮政企业所得税退税</t>
  </si>
  <si>
    <t xml:space="preserve">    国有民航企业所得税退税</t>
  </si>
  <si>
    <t xml:space="preserve">    海洋石油天然气企业所得税退税</t>
  </si>
  <si>
    <t xml:space="preserve">    国有外贸企业所得税退税</t>
  </si>
  <si>
    <t xml:space="preserve">    国有银行所得税退税</t>
  </si>
  <si>
    <t xml:space="preserve">      中国进出口银行所得税退税</t>
  </si>
  <si>
    <t xml:space="preserve">      中国农业发展银行所得税退税</t>
  </si>
  <si>
    <t xml:space="preserve">      其他国有银行所得税退税</t>
  </si>
  <si>
    <t xml:space="preserve">    国有非银行金融企业所得税退税</t>
  </si>
  <si>
    <t xml:space="preserve">      中国投资有限责任公司所得税退税</t>
  </si>
  <si>
    <t xml:space="preserve">      其他国有非银行金融企业所得税退税</t>
  </si>
  <si>
    <t xml:space="preserve">    国有保险企业所得税退税</t>
  </si>
  <si>
    <t xml:space="preserve">    国有文教企业所得税退税</t>
  </si>
  <si>
    <t xml:space="preserve">      国有电影企业所得税退税</t>
  </si>
  <si>
    <t xml:space="preserve">      国有出版企业所得税退税</t>
  </si>
  <si>
    <t xml:space="preserve">      其他国有文教企业所得税退税</t>
  </si>
  <si>
    <t xml:space="preserve">    国有水产企业所得税退税</t>
  </si>
  <si>
    <t xml:space="preserve">    国有森林工业企业所得税退税</t>
  </si>
  <si>
    <t xml:space="preserve">    国有电信企业所得税退税</t>
  </si>
  <si>
    <t xml:space="preserve">    其他国有企业所得税退税</t>
  </si>
  <si>
    <t xml:space="preserve">    集体企业所得税退税</t>
  </si>
  <si>
    <t xml:space="preserve">    股份制企业所得税退税</t>
  </si>
  <si>
    <t xml:space="preserve">      中国工商银行股份有限公司所得税退税</t>
  </si>
  <si>
    <t xml:space="preserve">      中国建设银行股份有限公司所得税退税</t>
  </si>
  <si>
    <t xml:space="preserve">      中国银行股份有限公司所得税退税</t>
  </si>
  <si>
    <t xml:space="preserve">      中国农业银行股份有限公司所得税退税</t>
  </si>
  <si>
    <t xml:space="preserve">      国家开发银行股份有限公司所得税退税</t>
  </si>
  <si>
    <t xml:space="preserve">      中国邮政储蓄银行股份有限公司所得税退税</t>
  </si>
  <si>
    <t xml:space="preserve">      中国信达资产管理股份有限公司所得税退税</t>
  </si>
  <si>
    <t xml:space="preserve">      中国华融资产管理股份有限公司所得税退税</t>
  </si>
  <si>
    <t xml:space="preserve">      中国长城资产管理股份有限公司所得税退税</t>
  </si>
  <si>
    <t xml:space="preserve">      中国东方资产管理股份有限公司所得税退税</t>
  </si>
  <si>
    <t xml:space="preserve">      其他股份制企业所得税退税</t>
  </si>
  <si>
    <t xml:space="preserve">    联营企业所得税退税</t>
  </si>
  <si>
    <t xml:space="preserve">    私营企业所得税退税</t>
  </si>
  <si>
    <t xml:space="preserve">    跨省市总分机构企业所得税退税</t>
  </si>
  <si>
    <t xml:space="preserve">      国有跨省市总分机构企业所得税退税</t>
  </si>
  <si>
    <t xml:space="preserve">      股份制跨省市总分机构企业所得税退税</t>
  </si>
  <si>
    <t xml:space="preserve">      港澳台和外商投资跨省市总分机构企业所得税退税</t>
  </si>
  <si>
    <t xml:space="preserve">      其他跨省市总分机构企业所得税退税</t>
  </si>
  <si>
    <t xml:space="preserve">    跨市县总分机构企业所得税退税</t>
  </si>
  <si>
    <t xml:space="preserve">      国有跨市县总分机构企业所得税退税</t>
  </si>
  <si>
    <t xml:space="preserve">      股份制跨市县总分机构企业所得税退税</t>
  </si>
  <si>
    <t xml:space="preserve">      港澳台和外商投资跨市县总分机构企业所得税退税</t>
  </si>
  <si>
    <t xml:space="preserve">      其他跨市县总分机构企业所得税退税</t>
  </si>
  <si>
    <t xml:space="preserve">    其他企业所得税退税</t>
  </si>
  <si>
    <t xml:space="preserve">  个人所得税(款)</t>
  </si>
  <si>
    <t xml:space="preserve">    个人所得税(项)</t>
  </si>
  <si>
    <t xml:space="preserve">      储蓄存款利息所得税</t>
  </si>
  <si>
    <t xml:space="preserve">      军队个人所得税</t>
  </si>
  <si>
    <t xml:space="preserve">      其他个人所得税</t>
  </si>
  <si>
    <t xml:space="preserve">    个人所得税汇算清缴退税</t>
  </si>
  <si>
    <t xml:space="preserve">    个人所得税代扣代缴手续费退库</t>
  </si>
  <si>
    <t xml:space="preserve">    个人所得税税款滞纳金、罚款、加收利息收入</t>
  </si>
  <si>
    <t xml:space="preserve">  资源税</t>
  </si>
  <si>
    <t xml:space="preserve">    海洋石油资源税</t>
  </si>
  <si>
    <t xml:space="preserve">    水资源税收入</t>
  </si>
  <si>
    <t xml:space="preserve">    其他资源税</t>
  </si>
  <si>
    <t xml:space="preserve">    资源税税款滞纳金、罚款收入</t>
  </si>
  <si>
    <t xml:space="preserve">  城市维护建设税</t>
  </si>
  <si>
    <t xml:space="preserve">    国有企业城市维护建设税</t>
  </si>
  <si>
    <t xml:space="preserve">      中国铁路总公司集中缴纳的铁路运输企业城市维护建设税</t>
  </si>
  <si>
    <t xml:space="preserve">      其他国有企业城市维护建设税</t>
  </si>
  <si>
    <t xml:space="preserve">    集体企业城市维护建设税</t>
  </si>
  <si>
    <t xml:space="preserve">    股份制企业城市维护建设税</t>
  </si>
  <si>
    <t xml:space="preserve">    联营企业城市维护建设税</t>
  </si>
  <si>
    <t xml:space="preserve">    港澳台和外商投资企业城市维护建设税</t>
  </si>
  <si>
    <t xml:space="preserve">    私营企业城市维护建设税</t>
  </si>
  <si>
    <t xml:space="preserve">    中国铁路总公司集中缴纳的铁路运输企业城市维护建设税待分配收入</t>
  </si>
  <si>
    <t xml:space="preserve">    其他城市维护建设税</t>
  </si>
  <si>
    <t xml:space="preserve">    城市维护建设税税款滞纳金、罚款收入</t>
  </si>
  <si>
    <t xml:space="preserve">    成品油价格和税费改革城市维护建设税划出</t>
  </si>
  <si>
    <t xml:space="preserve">    成品油价格和税费改革城市维护建设税划入</t>
  </si>
  <si>
    <t xml:space="preserve">  房产税</t>
  </si>
  <si>
    <t xml:space="preserve">    国有企业房产税</t>
  </si>
  <si>
    <t xml:space="preserve">    集体企业房产税</t>
  </si>
  <si>
    <t xml:space="preserve">    股份制企业房产税</t>
  </si>
  <si>
    <t xml:space="preserve">    联营企业房产税</t>
  </si>
  <si>
    <t xml:space="preserve">    港澳台和外商投资企业房产税</t>
  </si>
  <si>
    <t xml:space="preserve">    私营企业房产税</t>
  </si>
  <si>
    <t xml:space="preserve">    其他房产税</t>
  </si>
  <si>
    <t xml:space="preserve">    房产税税款滞纳金、罚款收入</t>
  </si>
  <si>
    <t xml:space="preserve">  印花税</t>
  </si>
  <si>
    <t xml:space="preserve">    证券交易印花税(项)</t>
  </si>
  <si>
    <t xml:space="preserve">      证券交易印花税(目)</t>
  </si>
  <si>
    <t xml:space="preserve">      证券交易印花税退税</t>
  </si>
  <si>
    <t xml:space="preserve">    其他印花税</t>
  </si>
  <si>
    <t xml:space="preserve">    印花税税款滞纳金、罚款收入</t>
  </si>
  <si>
    <t xml:space="preserve">  城镇土地使用税</t>
  </si>
  <si>
    <t xml:space="preserve">    国有企业城镇土地使用税</t>
  </si>
  <si>
    <t xml:space="preserve">    集体企业城镇土地使用税</t>
  </si>
  <si>
    <t xml:space="preserve">    股份制企业城镇土地使用税</t>
  </si>
  <si>
    <t xml:space="preserve">    联营企业城镇土地使用税</t>
  </si>
  <si>
    <t xml:space="preserve">    私营企业城镇土地使用税</t>
  </si>
  <si>
    <t xml:space="preserve">    港澳台和外商投资企业城镇土地使用税</t>
  </si>
  <si>
    <t xml:space="preserve">    其他城镇土地使用税</t>
  </si>
  <si>
    <t xml:space="preserve">    城镇土地使用税税款滞纳金、罚款收入</t>
  </si>
  <si>
    <t xml:space="preserve">  土地增值税</t>
  </si>
  <si>
    <t xml:space="preserve">    国有企业土地增值税</t>
  </si>
  <si>
    <t xml:space="preserve">    集体企业土地增值税</t>
  </si>
  <si>
    <t xml:space="preserve">    股份制企业土地增值税</t>
  </si>
  <si>
    <t xml:space="preserve">    联营企业土地增值税</t>
  </si>
  <si>
    <t xml:space="preserve">    港澳台和外商投资企业土地增值税</t>
  </si>
  <si>
    <t xml:space="preserve">    私营企业土地增值税</t>
  </si>
  <si>
    <t xml:space="preserve">    其他土地增值税</t>
  </si>
  <si>
    <t xml:space="preserve">    土地增值税税款滞纳金、罚款收入</t>
  </si>
  <si>
    <t xml:space="preserve">  车船税(款)</t>
  </si>
  <si>
    <t xml:space="preserve">    车船税(项)</t>
  </si>
  <si>
    <t xml:space="preserve">    车船税税款滞纳金、罚款收入</t>
  </si>
  <si>
    <t xml:space="preserve">  船舶吨税(款)</t>
  </si>
  <si>
    <t xml:space="preserve">    船舶吨税(项)</t>
  </si>
  <si>
    <t xml:space="preserve">    船舶吨税税款滞纳金、罚款收入</t>
  </si>
  <si>
    <t xml:space="preserve">  车辆购置税(款)</t>
  </si>
  <si>
    <t xml:space="preserve">    车辆购置税(项)</t>
  </si>
  <si>
    <t xml:space="preserve">    车辆购置税税款滞纳金、罚款收入</t>
  </si>
  <si>
    <t xml:space="preserve">  关税(款)</t>
  </si>
  <si>
    <t xml:space="preserve">    关税(项)</t>
  </si>
  <si>
    <t xml:space="preserve">      进口关税</t>
  </si>
  <si>
    <t xml:space="preserve">      出口关税</t>
  </si>
  <si>
    <t xml:space="preserve">      进境物品进口税</t>
  </si>
  <si>
    <t xml:space="preserve">    特别关税</t>
  </si>
  <si>
    <t xml:space="preserve">      反倾销税</t>
  </si>
  <si>
    <t xml:space="preserve">      反补贴税</t>
  </si>
  <si>
    <t xml:space="preserve">      保障措施关税</t>
  </si>
  <si>
    <t xml:space="preserve">    关税和特别关税税款滞纳金、罚款收入</t>
  </si>
  <si>
    <t xml:space="preserve">    关税退税</t>
  </si>
  <si>
    <t xml:space="preserve">  耕地占用税(款)</t>
  </si>
  <si>
    <t xml:space="preserve">    耕地占用税(项)</t>
  </si>
  <si>
    <t xml:space="preserve">    耕地占用税退税</t>
  </si>
  <si>
    <t xml:space="preserve">    耕地占用税税款滞纳金、罚款收入</t>
  </si>
  <si>
    <t xml:space="preserve">  契税(款)</t>
  </si>
  <si>
    <t xml:space="preserve">    契税(项)</t>
  </si>
  <si>
    <t xml:space="preserve">    契税税款滞纳金、罚款收入</t>
  </si>
  <si>
    <t xml:space="preserve">  烟叶税(款)</t>
  </si>
  <si>
    <t xml:space="preserve">    烟叶税(项)</t>
  </si>
  <si>
    <t xml:space="preserve">    烟叶税税款滞纳金、罚款收入</t>
  </si>
  <si>
    <t xml:space="preserve">  环境保护税(款)</t>
  </si>
  <si>
    <t xml:space="preserve">    环境保护税(项)</t>
  </si>
  <si>
    <t xml:space="preserve">    环境保护税税款滞纳金、罚款收入</t>
  </si>
  <si>
    <t xml:space="preserve">  其他税收收入</t>
  </si>
  <si>
    <t>非税收入</t>
  </si>
  <si>
    <t xml:space="preserve">  专项收入</t>
  </si>
  <si>
    <t xml:space="preserve">    教育费附加收入(项)</t>
  </si>
  <si>
    <t xml:space="preserve">      教育费附加收入(目)</t>
  </si>
  <si>
    <t xml:space="preserve">      成品油价格和税费改革教育费附加收入划出</t>
  </si>
  <si>
    <t xml:space="preserve">      成品油价格和税费改革教育费附加收入划入</t>
  </si>
  <si>
    <t xml:space="preserve">      中国铁路总公司集中缴纳的铁路运输企业教育费附加</t>
  </si>
  <si>
    <t xml:space="preserve">      中国铁路总公司集中缴纳的铁路运输企业教育费附加待分配收入</t>
  </si>
  <si>
    <t xml:space="preserve">      教育费附加滞纳金、罚款收入</t>
  </si>
  <si>
    <t xml:space="preserve">    铀产品出售收入</t>
  </si>
  <si>
    <t xml:space="preserve">    三峡库区移民专项收入</t>
  </si>
  <si>
    <t xml:space="preserve">    场外核应急准备收入</t>
  </si>
  <si>
    <t xml:space="preserve">    地方教育附加收入</t>
  </si>
  <si>
    <t xml:space="preserve">    文化事业建设费收入</t>
  </si>
  <si>
    <t xml:space="preserve">    残疾人就业保障金收入</t>
  </si>
  <si>
    <t xml:space="preserve">    教育资金收入</t>
  </si>
  <si>
    <t xml:space="preserve">    农田水利建设资金收入</t>
  </si>
  <si>
    <t xml:space="preserve">    森林植被恢复费</t>
  </si>
  <si>
    <t xml:space="preserve">    水利建设专项收入</t>
  </si>
  <si>
    <t xml:space="preserve">    油价调控风险准备金收入</t>
  </si>
  <si>
    <t xml:space="preserve">    其他专项收入(项)</t>
  </si>
  <si>
    <t xml:space="preserve">      广告收入</t>
  </si>
  <si>
    <t xml:space="preserve">      其他专项收入(目)</t>
  </si>
  <si>
    <t xml:space="preserve">  行政事业性收费收入</t>
  </si>
  <si>
    <t xml:space="preserve">    公安行政事业性收费收入</t>
  </si>
  <si>
    <t xml:space="preserve">      外国人签证费</t>
  </si>
  <si>
    <t xml:space="preserve">      外国人证件费</t>
  </si>
  <si>
    <t xml:space="preserve">      公民出入境证件费</t>
  </si>
  <si>
    <t xml:space="preserve">      中国国籍申请手续费</t>
  </si>
  <si>
    <t xml:space="preserve">      户籍管理证件工本费</t>
  </si>
  <si>
    <t xml:space="preserve">      居民身份证工本费</t>
  </si>
  <si>
    <t xml:space="preserve">      机动车号牌工本费</t>
  </si>
  <si>
    <t xml:space="preserve">      机动车行驶证工本费</t>
  </si>
  <si>
    <t xml:space="preserve">      机动车登记证书工本费</t>
  </si>
  <si>
    <t xml:space="preserve">      驾驶证工本费</t>
  </si>
  <si>
    <t xml:space="preserve">      驾驶许可考试费</t>
  </si>
  <si>
    <t xml:space="preserve">      临时入境机动车号牌和行驶证工本费</t>
  </si>
  <si>
    <t xml:space="preserve">      临时机动车驾驶证工本费</t>
  </si>
  <si>
    <t xml:space="preserve">      保安员资格考试费</t>
  </si>
  <si>
    <t xml:space="preserve">      消防职业技能鉴定考务考试费</t>
  </si>
  <si>
    <t xml:space="preserve">      其他缴入国库的公安行政事业性收费</t>
  </si>
  <si>
    <t xml:space="preserve">    法院行政事业性收费收入</t>
  </si>
  <si>
    <t xml:space="preserve">      诉讼费</t>
  </si>
  <si>
    <t xml:space="preserve">      资料工本费和住宿费</t>
  </si>
  <si>
    <t xml:space="preserve">      其他缴入国库的法院行政事业性收费</t>
  </si>
  <si>
    <t xml:space="preserve">    司法行政事业性收费收入</t>
  </si>
  <si>
    <t xml:space="preserve">      法律职业资格考试考务费</t>
  </si>
  <si>
    <t xml:space="preserve">      其他缴入国库的司法行政事业性收费</t>
  </si>
  <si>
    <t xml:space="preserve">    外交行政事业性收费收入</t>
  </si>
  <si>
    <t xml:space="preserve">      认证费</t>
  </si>
  <si>
    <t xml:space="preserve">      签证费</t>
  </si>
  <si>
    <t xml:space="preserve">      驻外使领馆公证翻译费</t>
  </si>
  <si>
    <t xml:space="preserve">      其他缴入国库的外交行政事业性收费</t>
  </si>
  <si>
    <t xml:space="preserve">    商贸行政事业性收费收入</t>
  </si>
  <si>
    <t xml:space="preserve">      其他缴入国库的商贸行政事业性收费</t>
  </si>
  <si>
    <t xml:space="preserve">    财政行政事业性收费收入</t>
  </si>
  <si>
    <t xml:space="preserve">      考试考务费</t>
  </si>
  <si>
    <t xml:space="preserve">      其他缴入国库的财政行政事业性收费</t>
  </si>
  <si>
    <t xml:space="preserve">    税务行政事业性收费收入</t>
  </si>
  <si>
    <t xml:space="preserve">      缴入国库的税务行政事业性收费</t>
  </si>
  <si>
    <t xml:space="preserve">    海关行政事业性收费收入</t>
  </si>
  <si>
    <t xml:space="preserve">      缴入国库的海关行政事业性收费</t>
  </si>
  <si>
    <t xml:space="preserve">    审计行政事业性收费收入</t>
  </si>
  <si>
    <t xml:space="preserve">      其他缴入国库的审计行政事业性收费</t>
  </si>
  <si>
    <t xml:space="preserve">    国管局行政事业性收费收入</t>
  </si>
  <si>
    <t xml:space="preserve">      工人技术等级鉴定考核费</t>
  </si>
  <si>
    <t xml:space="preserve">      其他缴入国库的国管局行政事业性收费</t>
  </si>
  <si>
    <t xml:space="preserve">    科技行政事业性收费收入</t>
  </si>
  <si>
    <t xml:space="preserve">      中国国际化人才外语考试考务费</t>
  </si>
  <si>
    <t xml:space="preserve">      其他缴入国库的科技行政事业性收费</t>
  </si>
  <si>
    <t xml:space="preserve">    保密行政事业性收费收入</t>
  </si>
  <si>
    <t xml:space="preserve">      其他缴入国库的保密行政事业性收费</t>
  </si>
  <si>
    <t xml:space="preserve">    市场监管行政事业性收费收入</t>
  </si>
  <si>
    <t xml:space="preserve">      客运索道运营审查检验和定期检验费</t>
  </si>
  <si>
    <t xml:space="preserve">      压力管道安装审查检验和定期检验费</t>
  </si>
  <si>
    <t xml:space="preserve">      压力管道元件制造审查检验费</t>
  </si>
  <si>
    <t xml:space="preserve">      特种劳动防护用品检验费</t>
  </si>
  <si>
    <t xml:space="preserve">      一般劳动防护用品检验费</t>
  </si>
  <si>
    <t xml:space="preserve">      锅炉、压力容器检验费</t>
  </si>
  <si>
    <t xml:space="preserve">      滞纳金</t>
  </si>
  <si>
    <t xml:space="preserve">      特种设备检验检测费</t>
  </si>
  <si>
    <t xml:space="preserve">      其他缴入国库的市场监管行政事业性收费</t>
  </si>
  <si>
    <t xml:space="preserve">    新闻出版广电部门行政事业性收费收入</t>
  </si>
  <si>
    <t xml:space="preserve">      其他缴入国库的新闻出版广电部门行政事业性收费</t>
  </si>
  <si>
    <t xml:space="preserve">    安全生产行政事业性收费收入</t>
  </si>
  <si>
    <t xml:space="preserve">      缴入国库的安全生产行政事业性收费</t>
  </si>
  <si>
    <t xml:space="preserve">    档案行政事业性收费收入</t>
  </si>
  <si>
    <t xml:space="preserve">      其他缴入国库的档案行政事业性收费</t>
  </si>
  <si>
    <t xml:space="preserve">    港澳办行政事业性收费收入</t>
  </si>
  <si>
    <t xml:space="preserve">      缴入国库的港澳办行政事业性收费</t>
  </si>
  <si>
    <t xml:space="preserve">    贸促会行政事业性收费收入</t>
  </si>
  <si>
    <t xml:space="preserve">      其他缴入国库的贸促会行政事业性收费</t>
  </si>
  <si>
    <t xml:space="preserve">    宗教行政事业性收费收入</t>
  </si>
  <si>
    <t xml:space="preserve">      其他缴入国库的宗教行政事业性收费</t>
  </si>
  <si>
    <t xml:space="preserve">    人防办行政事业性收费收入</t>
  </si>
  <si>
    <t xml:space="preserve">      防空地下室易地建设费</t>
  </si>
  <si>
    <t xml:space="preserve">      其他缴入国库的人防办行政事业性收费</t>
  </si>
  <si>
    <t xml:space="preserve">    中直管理局行政事业性收费收入</t>
  </si>
  <si>
    <t xml:space="preserve">      工人培训考核费</t>
  </si>
  <si>
    <t xml:space="preserve">      住宿费</t>
  </si>
  <si>
    <t xml:space="preserve">      学费</t>
  </si>
  <si>
    <t xml:space="preserve">      其他缴入国库的中直管理局行政事业性收费</t>
  </si>
  <si>
    <t xml:space="preserve">    文化行政事业性收费收入</t>
  </si>
  <si>
    <t xml:space="preserve">      其他缴入国库的文化行政事业性收费</t>
  </si>
  <si>
    <t xml:space="preserve">    教育行政事业性收费收入</t>
  </si>
  <si>
    <t xml:space="preserve">      普通话水平测试费</t>
  </si>
  <si>
    <t xml:space="preserve">      其他缴入国库的教育行政事业性收费</t>
  </si>
  <si>
    <t xml:space="preserve">      公办幼儿园保育费</t>
  </si>
  <si>
    <t xml:space="preserve">      公办幼儿园住宿费</t>
  </si>
  <si>
    <t xml:space="preserve">      缴入国库的科技行政事业性收费</t>
  </si>
  <si>
    <t xml:space="preserve">    体育行政事业性收费收入</t>
  </si>
  <si>
    <t xml:space="preserve">      体育特殊专业招生考务费</t>
  </si>
  <si>
    <t xml:space="preserve">      外国团体来华登山注册费</t>
  </si>
  <si>
    <t xml:space="preserve">      其他缴入国库的体育行政事业性收费</t>
  </si>
  <si>
    <t xml:space="preserve">    发展与改革(物价)行政事业性收费收入</t>
  </si>
  <si>
    <t xml:space="preserve">      其他缴入国库的发展与改革(物价)行政事业性收费</t>
  </si>
  <si>
    <t xml:space="preserve">    统计行政事业性收费收入</t>
  </si>
  <si>
    <t xml:space="preserve">      统计专业技术资格考试考务费</t>
  </si>
  <si>
    <t xml:space="preserve">      其他缴入国库的统计行政事业性收费</t>
  </si>
  <si>
    <t xml:space="preserve">    自然资源行政事业性收费收入</t>
  </si>
  <si>
    <t xml:space="preserve">      土地复垦费</t>
  </si>
  <si>
    <t xml:space="preserve">      土地闲置费</t>
  </si>
  <si>
    <t xml:space="preserve">      耕地开垦费</t>
  </si>
  <si>
    <t xml:space="preserve">      不动产登记费</t>
  </si>
  <si>
    <t xml:space="preserve">      其他缴入国库的自然资源行政事业性收费</t>
  </si>
  <si>
    <t xml:space="preserve">    建设行政事业性收费收入</t>
  </si>
  <si>
    <t xml:space="preserve">      城市道路占用挖掘费</t>
  </si>
  <si>
    <t xml:space="preserve">      人力资源开发中心收费</t>
  </si>
  <si>
    <t xml:space="preserve">      城镇垃圾处理费</t>
  </si>
  <si>
    <t xml:space="preserve">      其他缴入国库的建设行政事业性收费</t>
  </si>
  <si>
    <t xml:space="preserve">    知识产权行政事业性收费收入</t>
  </si>
  <si>
    <t xml:space="preserve">      专利收费</t>
  </si>
  <si>
    <t xml:space="preserve">      专利代理人资格考试报名考务费</t>
  </si>
  <si>
    <t xml:space="preserve">      集成电路布图设计保护收费</t>
  </si>
  <si>
    <t xml:space="preserve">      商标注册收费</t>
  </si>
  <si>
    <t xml:space="preserve">      其他缴入国库的知识产权行政事业性收费</t>
  </si>
  <si>
    <t xml:space="preserve">    生态环境行政事业性收费收入</t>
  </si>
  <si>
    <t xml:space="preserve">      其他缴入国库的生态环境行政事业性收费</t>
  </si>
  <si>
    <t xml:space="preserve">    旅游行政事业性收费收入</t>
  </si>
  <si>
    <t xml:space="preserve">      导游人员资格考试费和等级考核费</t>
  </si>
  <si>
    <t xml:space="preserve">      其他缴入国库的旅游行政事业性收费</t>
  </si>
  <si>
    <t xml:space="preserve">    海洋行政事业性收费收入</t>
  </si>
  <si>
    <t xml:space="preserve">      海洋废弃物收费</t>
  </si>
  <si>
    <t xml:space="preserve">      其他缴入国库的海洋行政事业性收费</t>
  </si>
  <si>
    <t xml:space="preserve">    测绘行政事业性收费收入</t>
  </si>
  <si>
    <t xml:space="preserve">      其他缴入国库的测绘行政事业性收费</t>
  </si>
  <si>
    <t xml:space="preserve">    铁路行政事业性收费收入</t>
  </si>
  <si>
    <t xml:space="preserve">      其他缴入国库的铁路行政事业性收费</t>
  </si>
  <si>
    <t xml:space="preserve">    交通运输行政事业性收费收入</t>
  </si>
  <si>
    <t xml:space="preserve">      航空业务权补偿费</t>
  </si>
  <si>
    <t xml:space="preserve">      适航审查费</t>
  </si>
  <si>
    <t xml:space="preserve">      长江口航道维护费</t>
  </si>
  <si>
    <t xml:space="preserve">      长江干线船舶引航收费</t>
  </si>
  <si>
    <t xml:space="preserve">      其他缴入国库的交通运输行政事业性收费</t>
  </si>
  <si>
    <t xml:space="preserve">    工业和信息产业行政事业性收费收入</t>
  </si>
  <si>
    <t xml:space="preserve">      电信网码号资源占用费</t>
  </si>
  <si>
    <t xml:space="preserve">      无线电频率占用费</t>
  </si>
  <si>
    <t xml:space="preserve">      其他缴入国库的工业和信息产业行政事业性收费</t>
  </si>
  <si>
    <t xml:space="preserve">    农业行政事业性收费收入</t>
  </si>
  <si>
    <t xml:space="preserve">      渔业资源增殖保护费</t>
  </si>
  <si>
    <t xml:space="preserve">      海洋渔业船舶船员考试费</t>
  </si>
  <si>
    <t xml:space="preserve">      工人技术等级考核或职业技能鉴定费</t>
  </si>
  <si>
    <t xml:space="preserve">      农药实验费</t>
  </si>
  <si>
    <t xml:space="preserve">      执业兽医资格考试考务费</t>
  </si>
  <si>
    <t xml:space="preserve">      草原植被恢复费收入</t>
  </si>
  <si>
    <t xml:space="preserve">      其他缴入国库的农业行政事业性收费</t>
  </si>
  <si>
    <t xml:space="preserve">    林业行政事业性收费收入</t>
  </si>
  <si>
    <t xml:space="preserve">      其他缴入国库的林业行政事业性收费</t>
  </si>
  <si>
    <t xml:space="preserve">    水利行政事业性收费收入</t>
  </si>
  <si>
    <t xml:space="preserve">      水土保持补偿费</t>
  </si>
  <si>
    <t xml:space="preserve">      其他缴入国库的水利行政事业性收费</t>
  </si>
  <si>
    <t xml:space="preserve">    卫生健康行政事业性收费收入</t>
  </si>
  <si>
    <t xml:space="preserve">      预防接种劳务费</t>
  </si>
  <si>
    <t xml:space="preserve">      医疗事故鉴定费</t>
  </si>
  <si>
    <t xml:space="preserve">      预防接种异常反应鉴定费</t>
  </si>
  <si>
    <t xml:space="preserve">      造血干细胞配型费</t>
  </si>
  <si>
    <t xml:space="preserve">      职业病诊断鉴定费</t>
  </si>
  <si>
    <t xml:space="preserve">      社会抚养费</t>
  </si>
  <si>
    <t xml:space="preserve">      其他缴入国库的卫生健康行政事业性收费</t>
  </si>
  <si>
    <t xml:space="preserve">    药品监管行政事业性收费收入</t>
  </si>
  <si>
    <t xml:space="preserve">      药品注册费</t>
  </si>
  <si>
    <t xml:space="preserve">      医疗器械产品注册费</t>
  </si>
  <si>
    <t xml:space="preserve">      其他缴入国库的药品监管行政事业性收费</t>
  </si>
  <si>
    <t xml:space="preserve">    民政行政事业性收费收入</t>
  </si>
  <si>
    <t xml:space="preserve">      殡葬收费</t>
  </si>
  <si>
    <t xml:space="preserve">      其他缴入国库的民政行政事业性收费</t>
  </si>
  <si>
    <t xml:space="preserve">    人力资源和社会保障行政事业性收费收入</t>
  </si>
  <si>
    <t xml:space="preserve">      职业技能鉴定考试考务费</t>
  </si>
  <si>
    <t xml:space="preserve">      专业技术人员职业资格考试考务费</t>
  </si>
  <si>
    <t xml:space="preserve">      其他缴入国库的人力资源和社会保障行政事业性收费</t>
  </si>
  <si>
    <t xml:space="preserve">    证监会行政事业性收费收入</t>
  </si>
  <si>
    <t xml:space="preserve">      证券市场监管费</t>
  </si>
  <si>
    <t xml:space="preserve">      期货市场监管费</t>
  </si>
  <si>
    <t xml:space="preserve">      证券、期货、基金从业人员资格报名考试费</t>
  </si>
  <si>
    <t xml:space="preserve">      其他缴入国库的证监会行政事业性收费</t>
  </si>
  <si>
    <t xml:space="preserve">    银监会行政事业性收费收入</t>
  </si>
  <si>
    <t xml:space="preserve">      机构监管费</t>
  </si>
  <si>
    <t xml:space="preserve">      业务监管费</t>
  </si>
  <si>
    <t xml:space="preserve">      其他缴入国库的银监会行政事业性收费</t>
  </si>
  <si>
    <t xml:space="preserve">    保监会行政事业性收费收入</t>
  </si>
  <si>
    <t xml:space="preserve">      保险业务监管费</t>
  </si>
  <si>
    <t xml:space="preserve">      其他缴入国库的保监会行政事业性收费</t>
  </si>
  <si>
    <t xml:space="preserve">    电力市场监管行政事业性收费收入</t>
  </si>
  <si>
    <t xml:space="preserve">      其他缴入国库的电力市场监管行政事业性收费</t>
  </si>
  <si>
    <t xml:space="preserve">    仲裁委行政事业性收费收入</t>
  </si>
  <si>
    <t xml:space="preserve">      仲裁收费</t>
  </si>
  <si>
    <t xml:space="preserve">      其他缴入国库的仲裁委行政事业性收费</t>
  </si>
  <si>
    <t xml:space="preserve">    编办行政事业性收费收入</t>
  </si>
  <si>
    <t xml:space="preserve">      缴入国库的编办行政事业性收费</t>
  </si>
  <si>
    <t xml:space="preserve">    党校行政事业性收费收入</t>
  </si>
  <si>
    <t xml:space="preserve">      缴入国库的党校行政事业性收费</t>
  </si>
  <si>
    <t xml:space="preserve">    监察行政事业性收费收入</t>
  </si>
  <si>
    <t xml:space="preserve">      资料工本费</t>
  </si>
  <si>
    <t xml:space="preserve">      其他缴入国库的监察行政事业性收费</t>
  </si>
  <si>
    <t xml:space="preserve">    外文局行政事业性收费收入</t>
  </si>
  <si>
    <t xml:space="preserve">      其他缴入国库的外文局行政事业性收费</t>
  </si>
  <si>
    <t xml:space="preserve">    南水北调办行政事业性收费收入</t>
  </si>
  <si>
    <t xml:space="preserve">      缴入国库的南水北调办行政事业性收费</t>
  </si>
  <si>
    <t xml:space="preserve">    国资委行政事业性收费收入</t>
  </si>
  <si>
    <t xml:space="preserve">      其他缴入国库的国资委行政事业性收费</t>
  </si>
  <si>
    <t xml:space="preserve">    其他行政事业性收费收入</t>
  </si>
  <si>
    <t xml:space="preserve">      其他缴入国库的行政事业性收费</t>
  </si>
  <si>
    <t xml:space="preserve">  罚没收入</t>
  </si>
  <si>
    <t xml:space="preserve">    一般罚没收入</t>
  </si>
  <si>
    <t xml:space="preserve">      公安罚没收入</t>
  </si>
  <si>
    <t xml:space="preserve">      检察院罚没收入</t>
  </si>
  <si>
    <t xml:space="preserve">      法院罚没收入</t>
  </si>
  <si>
    <t xml:space="preserve">      新闻出版罚没收入</t>
  </si>
  <si>
    <t xml:space="preserve">      税务部门罚没收入</t>
  </si>
  <si>
    <t xml:space="preserve">      海关罚没收入</t>
  </si>
  <si>
    <t xml:space="preserve">      药品监督罚没收入</t>
  </si>
  <si>
    <t xml:space="preserve">      卫生罚没收入</t>
  </si>
  <si>
    <t xml:space="preserve">      检验检疫罚没收入</t>
  </si>
  <si>
    <t xml:space="preserve">      证监会罚没收入</t>
  </si>
  <si>
    <t xml:space="preserve">      保监会罚没收入</t>
  </si>
  <si>
    <t xml:space="preserve">      交通罚没收入</t>
  </si>
  <si>
    <t xml:space="preserve">      铁道罚没收入</t>
  </si>
  <si>
    <t xml:space="preserve">      审计罚没收入</t>
  </si>
  <si>
    <t xml:space="preserve">      渔政罚没收入</t>
  </si>
  <si>
    <t xml:space="preserve">      银行监督罚没收入</t>
  </si>
  <si>
    <t xml:space="preserve">      民航罚没收入</t>
  </si>
  <si>
    <t xml:space="preserve">      电力监管罚没收入</t>
  </si>
  <si>
    <t xml:space="preserve">      交强险罚没收入</t>
  </si>
  <si>
    <t xml:space="preserve">      物价罚没收入</t>
  </si>
  <si>
    <t xml:space="preserve">      市场监管罚没收入</t>
  </si>
  <si>
    <t xml:space="preserve">      其他一般罚没收入</t>
  </si>
  <si>
    <t xml:space="preserve">    缉私罚没收入</t>
  </si>
  <si>
    <t xml:space="preserve">      公安缉私罚没收入</t>
  </si>
  <si>
    <t xml:space="preserve">      市场缉私罚没收入</t>
  </si>
  <si>
    <t xml:space="preserve">      海关缉私罚没收入</t>
  </si>
  <si>
    <t xml:space="preserve">      其他部门缉私罚没收入</t>
  </si>
  <si>
    <t xml:space="preserve">    缉毒罚没收入</t>
  </si>
  <si>
    <t xml:space="preserve">    罚没收入退库</t>
  </si>
  <si>
    <t xml:space="preserve">  国有资本经营收入</t>
  </si>
  <si>
    <t xml:space="preserve">    利润收入</t>
  </si>
  <si>
    <t xml:space="preserve">      中国人民银行上缴收入</t>
  </si>
  <si>
    <t xml:space="preserve">      金融企业利润收入</t>
  </si>
  <si>
    <t xml:space="preserve">      其他企业利润收入</t>
  </si>
  <si>
    <t xml:space="preserve">    股利、股息收入</t>
  </si>
  <si>
    <t xml:space="preserve">      金融业公司股利、股息收入</t>
  </si>
  <si>
    <t xml:space="preserve">      其他股利、股息收入</t>
  </si>
  <si>
    <t xml:space="preserve">    产权转让收入</t>
  </si>
  <si>
    <t xml:space="preserve">      其他产权转让收入</t>
  </si>
  <si>
    <t xml:space="preserve">    清算收入</t>
  </si>
  <si>
    <t xml:space="preserve">      其他清算收入</t>
  </si>
  <si>
    <t xml:space="preserve">    国有资本经营收入退库</t>
  </si>
  <si>
    <t xml:space="preserve">    国有企业计划亏损补贴</t>
  </si>
  <si>
    <t xml:space="preserve">      工业企业计划亏损补贴</t>
  </si>
  <si>
    <t xml:space="preserve">      农业企业计划亏损补贴</t>
  </si>
  <si>
    <t xml:space="preserve">      其他国有企业计划亏损补贴</t>
  </si>
  <si>
    <t xml:space="preserve">    烟草企业上缴专项收入</t>
  </si>
  <si>
    <t xml:space="preserve">    其他国有资本经营收入</t>
  </si>
  <si>
    <t xml:space="preserve">  国有资源(资产)有偿使用收入</t>
  </si>
  <si>
    <t xml:space="preserve">    海域使用金收入</t>
  </si>
  <si>
    <t xml:space="preserve">      中央海域使用金收入</t>
  </si>
  <si>
    <t xml:space="preserve">      地方海域使用金收入</t>
  </si>
  <si>
    <t xml:space="preserve">    场地和矿区使用费收入</t>
  </si>
  <si>
    <t xml:space="preserve">      陆上石油矿区使用费</t>
  </si>
  <si>
    <t xml:space="preserve">      海上石油矿区使用费</t>
  </si>
  <si>
    <t xml:space="preserve">      中央合资合作企业场地使用费收入</t>
  </si>
  <si>
    <t xml:space="preserve">      中央和地方合资合作企业场地使用费收入</t>
  </si>
  <si>
    <t xml:space="preserve">      地方合资合作企业场地使用费收入</t>
  </si>
  <si>
    <t xml:space="preserve">      港澳台和外商独资企业场地使用费收入</t>
  </si>
  <si>
    <t xml:space="preserve">    特种矿产品出售收入</t>
  </si>
  <si>
    <t xml:space="preserve">    专项储备物资销售收入</t>
  </si>
  <si>
    <t xml:space="preserve">    利息收入</t>
  </si>
  <si>
    <t xml:space="preserve">      国库存款利息收入</t>
  </si>
  <si>
    <t xml:space="preserve">      财政专户存款利息收入</t>
  </si>
  <si>
    <t xml:space="preserve">      有价证券利息收入</t>
  </si>
  <si>
    <t xml:space="preserve">      其他利息收入</t>
  </si>
  <si>
    <t xml:space="preserve">    非经营性国有资产收入</t>
  </si>
  <si>
    <t xml:space="preserve">      行政单位国有资产出租、出借收入</t>
  </si>
  <si>
    <t xml:space="preserve">      行政单位国有资产处置收入</t>
  </si>
  <si>
    <t xml:space="preserve">      事业单位国有资产处置收入</t>
  </si>
  <si>
    <t xml:space="preserve">      事业单位国有资产出租出借收入</t>
  </si>
  <si>
    <t xml:space="preserve">      其他非经营性国有资产收入</t>
  </si>
  <si>
    <t xml:space="preserve">    出租车经营权有偿出让和转让收入</t>
  </si>
  <si>
    <t xml:space="preserve">    无居民海岛使用金收入</t>
  </si>
  <si>
    <t xml:space="preserve">      中央无居民海岛使用金收入</t>
  </si>
  <si>
    <t xml:space="preserve">      地方无居民海岛使用金收入</t>
  </si>
  <si>
    <t xml:space="preserve">    转让政府还贷道路收费权收入</t>
  </si>
  <si>
    <t xml:space="preserve">    石油特别收益金专项收入</t>
  </si>
  <si>
    <t xml:space="preserve">      石油特别收益金专项收入</t>
  </si>
  <si>
    <t xml:space="preserve">      石油特别收益金退库</t>
  </si>
  <si>
    <t xml:space="preserve">    动用国家储备物资上缴财政收入</t>
  </si>
  <si>
    <t xml:space="preserve">    铁路资产变现收入</t>
  </si>
  <si>
    <t xml:space="preserve">    电力改革预留资产变现收入</t>
  </si>
  <si>
    <t xml:space="preserve">    矿产资源专项收入</t>
  </si>
  <si>
    <t xml:space="preserve">      矿产资源补偿费收入</t>
  </si>
  <si>
    <t xml:space="preserve">      探矿权、采矿权使用费收入</t>
  </si>
  <si>
    <t xml:space="preserve">      矿业权出让收益</t>
  </si>
  <si>
    <t xml:space="preserve">      矿业权占用费收入</t>
  </si>
  <si>
    <t xml:space="preserve">    排污权出让收入</t>
  </si>
  <si>
    <t xml:space="preserve">    航班时刻拍卖和使用费收入</t>
  </si>
  <si>
    <t xml:space="preserve">    农村集体经营性建设用地土地增值收益调节金收入</t>
  </si>
  <si>
    <t xml:space="preserve">    新增建设用地土地有偿使用费收入</t>
  </si>
  <si>
    <t xml:space="preserve">    水资源费收入</t>
  </si>
  <si>
    <t xml:space="preserve">      三峡电站水资源费收入</t>
  </si>
  <si>
    <t xml:space="preserve">      其他水资源费收入</t>
  </si>
  <si>
    <t xml:space="preserve">    国家留成油上缴收入</t>
  </si>
  <si>
    <t xml:space="preserve">    其他国有资源(资产)有偿使用收入</t>
  </si>
  <si>
    <t xml:space="preserve">  捐赠收入</t>
  </si>
  <si>
    <t xml:space="preserve">    国外捐赠收入</t>
  </si>
  <si>
    <t xml:space="preserve">    国内捐赠收入</t>
  </si>
  <si>
    <t xml:space="preserve">  政府住房基金收入</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</si>
  <si>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</si>
  <si>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</si>
  <si>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</si>
  <si>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</si>
  <si>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</si>
  <si>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其他收入(款)</t>
  </si>
  <si>
    <t xml:space="preserve">    主管部门集中收入</t>
  </si>
  <si>
    <t xml:space="preserve">    免税商品特许经营费收入</t>
  </si>
  <si>
    <t xml:space="preserve">    基本建设收入</t>
  </si>
  <si>
    <t xml:space="preserve">    差别电价收入</t>
  </si>
  <si>
    <t xml:space="preserve">    债务管理收入</t>
  </si>
  <si>
    <t xml:space="preserve">    南水北调工程基金收入</t>
  </si>
  <si>
    <t xml:space="preserve">    其他收入(项)</t>
  </si>
  <si>
    <t>表二</t>
  </si>
  <si>
    <t>2019年度梁子湖区一般公共预算支出决算功能分类录入表</t>
  </si>
  <si>
    <t>单位：万元</t>
  </si>
  <si>
    <t>一般公共预算支出</t>
  </si>
  <si>
    <t>一般公共服务支出</t>
  </si>
  <si>
    <t xml:space="preserve">  人大事务</t>
  </si>
  <si>
    <t xml:space="preserve">    行政运行</t>
  </si>
  <si>
    <t xml:space="preserve">    一般行政管理事务</t>
  </si>
  <si>
    <t xml:space="preserve">    机关服务</t>
  </si>
  <si>
    <t xml:space="preserve">    人大会议</t>
  </si>
  <si>
    <t xml:space="preserve">    人大立法</t>
  </si>
  <si>
    <t xml:space="preserve">    人大监督</t>
  </si>
  <si>
    <t xml:space="preserve">    人大代表履职能力提升</t>
  </si>
  <si>
    <t xml:space="preserve">    代表工作</t>
  </si>
  <si>
    <t xml:space="preserve">    人大信访工作</t>
  </si>
  <si>
    <t xml:space="preserve">    事业运行</t>
  </si>
  <si>
    <t xml:space="preserve">    其他人大事务支出</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</si>
  <si>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</si>
  <si>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</si>
  <si>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</si>
  <si>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</si>
  <si>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</si>
  <si>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</si>
  <si>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专项服务</t>
  </si>
  <si>
    <t xml:space="preserve">    专项业务活动</t>
  </si>
  <si>
    <t xml:space="preserve">    政务公开审批</t>
  </si>
  <si>
    <t xml:space="preserve">    信访事务</t>
  </si>
  <si>
    <t xml:space="preserve">    参事事务</t>
  </si>
  <si>
    <t xml:space="preserve">    其他政府办公厅(室)及相关机构事务支出</t>
  </si>
  <si>
    <t xml:space="preserve">  发展与改革事务</t>
  </si>
  <si>
    <t xml:space="preserve">    战略规划与实施</t>
  </si>
  <si>
    <t xml:space="preserve">    日常经济运行调节</t>
  </si>
  <si>
    <t xml:space="preserve">    社会事业发展规划</t>
  </si>
  <si>
    <t xml:space="preserve">    经济体制改革研究</t>
  </si>
  <si>
    <t xml:space="preserve">    物价管理</t>
  </si>
  <si>
    <t xml:space="preserve">    其他发展与改革事务支出</t>
  </si>
  <si>
    <t xml:space="preserve">  统计信息事务</t>
  </si>
  <si>
    <t xml:space="preserve">    信息事务</t>
  </si>
  <si>
    <t xml:space="preserve">    专项统计业务</t>
  </si>
  <si>
    <t xml:space="preserve">    统计管理</t>
  </si>
  <si>
    <t xml:space="preserve">    专项普查活动</t>
  </si>
  <si>
    <t xml:space="preserve">    统计抽样调查</t>
  </si>
  <si>
    <t xml:space="preserve">    其他统计信息事务支出</t>
  </si>
  <si>
    <t xml:space="preserve">  财政事务</t>
  </si>
  <si>
    <t xml:space="preserve">    预算改革业务</t>
  </si>
  <si>
    <t xml:space="preserve">    财政国库业务</t>
  </si>
  <si>
    <t xml:space="preserve">    财政监察</t>
  </si>
  <si>
    <t xml:space="preserve">    信息化建设</t>
  </si>
  <si>
    <t xml:space="preserve">    财政委托业务支出</t>
  </si>
  <si>
    <t xml:space="preserve">    其他财政事务支出</t>
  </si>
  <si>
    <t xml:space="preserve">  税收事务</t>
  </si>
  <si>
    <t xml:space="preserve">    税务办案</t>
  </si>
  <si>
    <t xml:space="preserve">    税务登记证及发票管理</t>
  </si>
  <si>
    <t xml:space="preserve">    代扣代收代征税款手续费</t>
  </si>
  <si>
    <t xml:space="preserve">    税务宣传</t>
  </si>
  <si>
    <t xml:space="preserve">    协税护税</t>
  </si>
  <si>
    <t xml:space="preserve">    其他税收事务支出</t>
  </si>
  <si>
    <t xml:space="preserve">  审计事务</t>
  </si>
  <si>
    <t xml:space="preserve">    审计业务</t>
  </si>
  <si>
    <t xml:space="preserve">    审计管理</t>
  </si>
  <si>
    <t xml:space="preserve">    其他审计事务支出</t>
  </si>
  <si>
    <t xml:space="preserve">  海关事务</t>
  </si>
  <si>
    <t xml:space="preserve">    缉私办案</t>
  </si>
  <si>
    <t xml:space="preserve">    口岸管理</t>
  </si>
  <si>
    <t xml:space="preserve">    海关关务</t>
  </si>
  <si>
    <t xml:space="preserve">    关税征管</t>
  </si>
  <si>
    <t xml:space="preserve">    海关监管</t>
  </si>
  <si>
    <t xml:space="preserve">    检验检疫</t>
  </si>
  <si>
    <t xml:space="preserve">    其他海关事务支出</t>
  </si>
  <si>
    <t xml:space="preserve">  人力资源事务</t>
  </si>
  <si>
    <t xml:space="preserve">    政府特殊津贴</t>
  </si>
  <si>
    <t xml:space="preserve">    资助留学回国人员</t>
  </si>
  <si>
    <t xml:space="preserve">    博士后日常经费</t>
  </si>
  <si>
    <t xml:space="preserve">    引进人才费用</t>
  </si>
  <si>
    <t xml:space="preserve">    其他人力资源事务支出</t>
  </si>
  <si>
    <t xml:space="preserve">  纪检监察事务</t>
  </si>
  <si>
    <t xml:space="preserve">    大案要案查处</t>
  </si>
  <si>
    <t xml:space="preserve">    派驻派出机构</t>
  </si>
  <si>
    <t xml:space="preserve">    中央巡视</t>
  </si>
  <si>
    <t xml:space="preserve">    其他纪检监察事务支出</t>
  </si>
  <si>
    <t xml:space="preserve">  商贸事务</t>
  </si>
  <si>
    <t xml:space="preserve">    对外贸易管理</t>
  </si>
  <si>
    <t xml:space="preserve">    国际经济合作</t>
  </si>
  <si>
    <t xml:space="preserve">    外资管理</t>
  </si>
  <si>
    <t xml:space="preserve">    国内贸易管理</t>
  </si>
  <si>
    <t xml:space="preserve">    招商引资</t>
  </si>
  <si>
    <t xml:space="preserve">    其他商贸事务支出</t>
  </si>
  <si>
    <t xml:space="preserve">  知识产权事务</t>
  </si>
  <si>
    <t xml:space="preserve">    专利审批</t>
  </si>
  <si>
    <t xml:space="preserve">    国家知识产权战略</t>
  </si>
  <si>
    <t xml:space="preserve">    专利试点和产业化推进</t>
  </si>
  <si>
    <t xml:space="preserve">    专利执法</t>
  </si>
  <si>
    <t xml:space="preserve">    国际组织专项活动</t>
  </si>
  <si>
    <t xml:space="preserve">    知识产权宏观管理</t>
  </si>
  <si>
    <t xml:space="preserve">    商标管理</t>
  </si>
  <si>
    <t xml:space="preserve">    原产地地理标志管理</t>
  </si>
  <si>
    <t xml:space="preserve">    其他知识产权事务支出</t>
  </si>
  <si>
    <t xml:space="preserve">  民族事务</t>
  </si>
  <si>
    <t xml:space="preserve">    民族工作专项</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</si>
  <si>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</si>
  <si>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</si>
  <si>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</si>
  <si>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</si>
  <si>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</si>
  <si>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</si>
  <si>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</si>
  <si>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</si>
  <si>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</si>
  <si>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其他民主党派及工商联事务支出</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</si>
  <si>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</si>
  <si>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</si>
  <si>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</si>
  <si>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</si>
  <si>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</si>
  <si>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</si>
  <si>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</si>
  <si>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</si>
  <si>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</si>
  <si>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</si>
  <si>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其他宣传事务支出</t>
  </si>
  <si>
    <t xml:space="preserve">  统战事务</t>
  </si>
  <si>
    <t xml:space="preserve">    宗教事务</t>
  </si>
  <si>
    <t xml:space="preserve">    华侨事务</t>
  </si>
  <si>
    <t xml:space="preserve">    其他统战事务支出</t>
  </si>
  <si>
    <t xml:space="preserve">  对外联络事务</t>
  </si>
  <si>
    <t xml:space="preserve">    其他对外联络事务支出</t>
  </si>
  <si>
    <t xml:space="preserve">  其他共产党事务支出(款)</t>
  </si>
  <si>
    <t xml:space="preserve">    其他共产党事务支出(项)</t>
  </si>
  <si>
    <t xml:space="preserve">  网信事务</t>
  </si>
  <si>
    <t xml:space="preserve">    其他网信事务支出</t>
  </si>
  <si>
    <t xml:space="preserve">  市场监督管理事务</t>
  </si>
  <si>
    <t xml:space="preserve">    市场监督管理专项</t>
  </si>
  <si>
    <t xml:space="preserve">    市场监管执法</t>
  </si>
  <si>
    <t xml:space="preserve">    消费者权益保护</t>
  </si>
  <si>
    <t xml:space="preserve">    价格监督检查</t>
  </si>
  <si>
    <t xml:space="preserve">    市场监督管理技术支持</t>
  </si>
  <si>
    <t xml:space="preserve">    认证认可监督管理</t>
  </si>
  <si>
    <t xml:space="preserve">    标准化管理</t>
  </si>
  <si>
    <t xml:space="preserve">    药品事务</t>
  </si>
  <si>
    <t xml:space="preserve">    医疗器械事务</t>
  </si>
  <si>
    <t xml:space="preserve">    化妆品事务</t>
  </si>
  <si>
    <t xml:space="preserve">    其他市场监督管理事务</t>
  </si>
  <si>
    <t xml:space="preserve">  其他一般公共服务支出(款)</t>
  </si>
  <si>
    <t xml:space="preserve">    国家赔偿费用支出</t>
  </si>
  <si>
    <t xml:space="preserve">    其他一般公共服务支出(项)</t>
  </si>
  <si>
    <t>外交支出</t>
  </si>
  <si>
    <t xml:space="preserve">  外交管理事务</t>
  </si>
  <si>
    <t xml:space="preserve">    其他外交管理事务支出</t>
  </si>
  <si>
    <t xml:space="preserve">  驻外机构</t>
  </si>
  <si>
    <t xml:space="preserve">    驻外使领馆(团、处)</t>
  </si>
  <si>
    <t xml:space="preserve">    其他驻外机构支出</t>
  </si>
  <si>
    <t xml:space="preserve">  对外援助</t>
  </si>
  <si>
    <t xml:space="preserve">    援外优惠贷款贴息</t>
  </si>
  <si>
    <t xml:space="preserve">    对外援助</t>
  </si>
  <si>
    <t xml:space="preserve">  国际组织</t>
  </si>
  <si>
    <t xml:space="preserve">    国际组织会费</t>
  </si>
  <si>
    <t xml:space="preserve">    国际组织捐赠</t>
  </si>
  <si>
    <t xml:space="preserve">    维和摊款</t>
  </si>
  <si>
    <t xml:space="preserve">    国际组织股金及基金</t>
  </si>
  <si>
    <t xml:space="preserve">    其他国际组织支出</t>
  </si>
  <si>
    <t xml:space="preserve">  对外合作与交流</t>
  </si>
  <si>
    <t xml:space="preserve">    在华国际会议</t>
  </si>
  <si>
    <t xml:space="preserve">    国际交流活动</t>
  </si>
  <si>
    <t xml:space="preserve">    其他对外合作与交流支出</t>
  </si>
  <si>
    <t xml:space="preserve">  对外宣传(款)</t>
  </si>
  <si>
    <t xml:space="preserve">    对外宣传(项)</t>
  </si>
  <si>
    <t xml:space="preserve">  边界勘界联检</t>
  </si>
  <si>
    <t xml:space="preserve">    边界勘界</t>
  </si>
  <si>
    <t xml:space="preserve">    边界联检</t>
  </si>
  <si>
    <t xml:space="preserve">    边界界桩维护</t>
  </si>
  <si>
    <t xml:space="preserve">    其他支出</t>
  </si>
  <si>
    <t xml:space="preserve">  国际发展合作</t>
  </si>
  <si>
    <t xml:space="preserve">    其他国际发展合作支出</t>
  </si>
  <si>
    <t xml:space="preserve">  其他外交支出(款)</t>
  </si>
  <si>
    <t xml:space="preserve">    其他外交支出(项)</t>
  </si>
  <si>
    <t>国防支出</t>
  </si>
  <si>
    <t xml:space="preserve">  现役部队(款)</t>
  </si>
  <si>
    <t xml:space="preserve">    现役部队(项)</t>
  </si>
  <si>
    <t xml:space="preserve">  国防科研事业(款)</t>
  </si>
  <si>
    <t xml:space="preserve">    国防科研事业(项)</t>
  </si>
  <si>
    <t xml:space="preserve">  专项工程(款)</t>
  </si>
  <si>
    <t xml:space="preserve">    专项工程(项)</t>
  </si>
  <si>
    <t xml:space="preserve">  国防动员</t>
  </si>
  <si>
    <t xml:space="preserve">    兵役征集</t>
  </si>
  <si>
    <t xml:space="preserve">    经济动员</t>
  </si>
  <si>
    <t xml:space="preserve">    人民防空</t>
  </si>
  <si>
    <t xml:space="preserve">    交通战备</t>
  </si>
  <si>
    <t xml:space="preserve">    国防教育</t>
  </si>
  <si>
    <t xml:space="preserve">    预备役部队</t>
  </si>
  <si>
    <t xml:space="preserve">    民兵</t>
  </si>
  <si>
    <t xml:space="preserve">    边海防</t>
  </si>
  <si>
    <t xml:space="preserve">    其他国防动员支出</t>
  </si>
  <si>
    <t xml:space="preserve">  其他国防支出(款)</t>
  </si>
  <si>
    <t xml:space="preserve">    其他国防支出(项)</t>
  </si>
  <si>
    <t>公共安全支出</t>
  </si>
  <si>
    <t xml:space="preserve">  武装警察部队(款)</t>
  </si>
  <si>
    <t xml:space="preserve">    武装警察部队(项)</t>
  </si>
  <si>
    <t xml:space="preserve">    其他武装警察部队支出</t>
  </si>
  <si>
    <t xml:space="preserve">  公安</t>
  </si>
  <si>
    <t xml:space="preserve">    执法办案</t>
  </si>
  <si>
    <t xml:space="preserve">    特别业务</t>
  </si>
  <si>
    <t xml:space="preserve">    其他公安支出</t>
  </si>
  <si>
    <t xml:space="preserve">  国家安全</t>
  </si>
  <si>
    <t xml:space="preserve">    安全业务</t>
  </si>
  <si>
    <t xml:space="preserve">    其他国家安全支出</t>
  </si>
  <si>
    <t xml:space="preserve">  检察</t>
  </si>
  <si>
    <t xml:space="preserve">    “两房”建设</t>
  </si>
  <si>
    <t xml:space="preserve">    检察监督</t>
  </si>
  <si>
    <t xml:space="preserve">    其他检察支出</t>
  </si>
  <si>
    <t xml:space="preserve">  法院</t>
  </si>
  <si>
    <t xml:space="preserve">    案件审判</t>
  </si>
  <si>
    <t xml:space="preserve">    案件执行</t>
  </si>
  <si>
    <t xml:space="preserve">    “两庭”建设</t>
  </si>
  <si>
    <t xml:space="preserve">    其他法院支出</t>
  </si>
  <si>
    <t xml:space="preserve">  司法</t>
  </si>
  <si>
    <t xml:space="preserve">    基层司法业务</t>
  </si>
  <si>
    <t xml:space="preserve">    普法宣传</t>
  </si>
  <si>
    <t xml:space="preserve">    律师公证管理</t>
  </si>
  <si>
    <t xml:space="preserve">    法律援助</t>
  </si>
  <si>
    <t xml:space="preserve">    国家统一法律职业资格考试</t>
  </si>
  <si>
    <t xml:space="preserve">    仲裁</t>
  </si>
  <si>
    <t xml:space="preserve">    社区矫正</t>
  </si>
  <si>
    <t xml:space="preserve">    司法鉴定</t>
  </si>
  <si>
    <t xml:space="preserve">    法制建设</t>
  </si>
  <si>
    <t xml:space="preserve">    其他司法支出</t>
  </si>
  <si>
    <t xml:space="preserve">  监狱</t>
  </si>
  <si>
    <t xml:space="preserve">    犯人生活</t>
  </si>
  <si>
    <t xml:space="preserve">    犯人改造</t>
  </si>
  <si>
    <t xml:space="preserve">    狱政设施建设</t>
  </si>
  <si>
    <t xml:space="preserve">    其他监狱支出</t>
  </si>
  <si>
    <t xml:space="preserve">  强制隔离戒毒</t>
  </si>
  <si>
    <t xml:space="preserve">    强制隔离戒毒人员生活</t>
  </si>
  <si>
    <t xml:space="preserve">    强制隔离戒毒人员教育</t>
  </si>
  <si>
    <t xml:space="preserve">    所政设施建设</t>
  </si>
  <si>
    <t xml:space="preserve">    其他强制隔离戒毒支出</t>
  </si>
  <si>
    <t xml:space="preserve">  国家保密</t>
  </si>
  <si>
    <t xml:space="preserve">    保密技术</t>
  </si>
  <si>
    <t xml:space="preserve">    保密管理</t>
  </si>
  <si>
    <t xml:space="preserve">    其他国家保密支出</t>
  </si>
  <si>
    <t xml:space="preserve">  缉私警察</t>
  </si>
  <si>
    <t xml:space="preserve">    缉私业务</t>
  </si>
  <si>
    <t xml:space="preserve">    其他缉私警察支出</t>
  </si>
  <si>
    <t xml:space="preserve">  其他公共安全支出(款)</t>
  </si>
  <si>
    <t xml:space="preserve">    其他公共安全支出(项)</t>
  </si>
  <si>
    <t>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</si>
  <si>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</si>
  <si>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</si>
  <si>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</si>
  <si>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</si>
  <si>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</si>
  <si>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</si>
  <si>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</si>
  <si>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</si>
  <si>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化解农村义务教育债务支出</t>
  </si>
  <si>
    <t xml:space="preserve">    化解普通高中债务支出</t>
  </si>
  <si>
    <t xml:space="preserve">    其他普通教育支出</t>
  </si>
  <si>
    <t xml:space="preserve">  职业教育</t>
  </si>
  <si>
    <t xml:space="preserve">    初等职业教育</t>
  </si>
  <si>
    <t xml:space="preserve">    中专教育</t>
  </si>
  <si>
    <t xml:space="preserve">    技校教育</t>
  </si>
  <si>
    <t xml:space="preserve">    职业高中教育</t>
  </si>
  <si>
    <t xml:space="preserve">    高等职业教育</t>
  </si>
  <si>
    <t xml:space="preserve">    其他职业教育支出</t>
  </si>
  <si>
    <t xml:space="preserve">  成人教育</t>
  </si>
  <si>
    <t xml:space="preserve">    成人初等教育</t>
  </si>
  <si>
    <t xml:space="preserve">    成人中等教育</t>
  </si>
  <si>
    <t xml:space="preserve">    成人高等教育</t>
  </si>
  <si>
    <t xml:space="preserve">    成人广播电视教育</t>
  </si>
  <si>
    <t xml:space="preserve">    其他成人教育支出</t>
  </si>
  <si>
    <t xml:space="preserve">  广播电视教育</t>
  </si>
  <si>
    <t xml:space="preserve">    广播电视学校</t>
  </si>
  <si>
    <t xml:space="preserve">    教育电视台</t>
  </si>
  <si>
    <t xml:space="preserve">    其他广播电视教育支出</t>
  </si>
  <si>
    <t xml:space="preserve">  留学教育</t>
  </si>
  <si>
    <t xml:space="preserve">    出国留学教育</t>
  </si>
  <si>
    <t xml:space="preserve">    来华留学教育</t>
  </si>
  <si>
    <t xml:space="preserve">    其他留学教育支出</t>
  </si>
  <si>
    <t xml:space="preserve">  特殊教育</t>
  </si>
  <si>
    <t xml:space="preserve">    特殊学校教育</t>
  </si>
  <si>
    <t xml:space="preserve">    工读学校教育</t>
  </si>
  <si>
    <t xml:space="preserve">    其他特殊教育支出</t>
  </si>
  <si>
    <t xml:space="preserve">  进修及培训</t>
  </si>
  <si>
    <t xml:space="preserve">    教师进修</t>
  </si>
  <si>
    <t xml:space="preserve">    干部教育</t>
  </si>
  <si>
    <t xml:space="preserve">    培训支出</t>
  </si>
  <si>
    <t xml:space="preserve">    退役士兵能力提升</t>
  </si>
  <si>
    <t xml:space="preserve">    其他进修及培训</t>
  </si>
  <si>
    <t xml:space="preserve">  教育费附加安排的支出</t>
  </si>
  <si>
    <t xml:space="preserve">    农村中小学校舍建设</t>
  </si>
  <si>
    <t xml:space="preserve">    农村中小学教学设施</t>
  </si>
  <si>
    <t xml:space="preserve">    城市中小学校舍建设</t>
  </si>
  <si>
    <t xml:space="preserve">    城市中小学教学设施</t>
  </si>
  <si>
    <t xml:space="preserve">    中等职业学校教学设施</t>
  </si>
  <si>
    <t xml:space="preserve">    其他教育费附加安排的支出</t>
  </si>
  <si>
    <t xml:space="preserve">  其他教育支出(款)</t>
  </si>
  <si>
    <t xml:space="preserve">    其他教育支出(项)</t>
  </si>
  <si>
    <t>科学技术支出</t>
  </si>
  <si>
    <t xml:space="preserve">  科学技术管理事务</t>
  </si>
  <si>
    <t xml:space="preserve">    其他科学技术管理事务支出</t>
  </si>
  <si>
    <t xml:space="preserve">  基础研究</t>
  </si>
  <si>
    <t xml:space="preserve">    机构运行</t>
  </si>
  <si>
    <t xml:space="preserve">    重点基础研究规划</t>
  </si>
  <si>
    <t xml:space="preserve">    自然科学基金</t>
  </si>
  <si>
    <t xml:space="preserve">    重点实验室及相关设施</t>
  </si>
  <si>
    <t xml:space="preserve">    重大科学工程</t>
  </si>
  <si>
    <t xml:space="preserve">    专项基础科研</t>
  </si>
  <si>
    <t xml:space="preserve">    专项技术基础</t>
  </si>
  <si>
    <t xml:space="preserve">    其他基础研究支出</t>
  </si>
  <si>
    <t xml:space="preserve">  应用研究</t>
  </si>
  <si>
    <t xml:space="preserve">    社会公益研究</t>
  </si>
  <si>
    <t xml:space="preserve">    高技术研究</t>
  </si>
  <si>
    <t xml:space="preserve">    专项科研试制</t>
  </si>
  <si>
    <t xml:space="preserve">    其他应用研究支出</t>
  </si>
  <si>
    <t xml:space="preserve">  技术研究与开发</t>
  </si>
  <si>
    <t xml:space="preserve">    应用技术研究与开发</t>
  </si>
  <si>
    <t xml:space="preserve">    产业技术研究与开发</t>
  </si>
  <si>
    <t xml:space="preserve">    科技成果转化与扩散</t>
  </si>
  <si>
    <t xml:space="preserve">    其他技术研究与开发支出</t>
  </si>
  <si>
    <t xml:space="preserve">  科技条件与服务</t>
  </si>
  <si>
    <t xml:space="preserve">    技术创新服务体系</t>
  </si>
  <si>
    <t xml:space="preserve">    科技条件专项</t>
  </si>
  <si>
    <t xml:space="preserve">    其他科技条件与服务支出</t>
  </si>
  <si>
    <t xml:space="preserve">  社会科学</t>
  </si>
  <si>
    <t xml:space="preserve">    社会科学研究机构</t>
  </si>
  <si>
    <t xml:space="preserve">    社会科学研究</t>
  </si>
  <si>
    <t xml:space="preserve">    社科基金支出</t>
  </si>
  <si>
    <t xml:space="preserve">    其他社会科学支出</t>
  </si>
  <si>
    <t xml:space="preserve">  科学技术普及</t>
  </si>
  <si>
    <t xml:space="preserve">    科普活动</t>
  </si>
  <si>
    <t xml:space="preserve">    青少年科技活动</t>
  </si>
  <si>
    <t xml:space="preserve">    学术交流活动</t>
  </si>
  <si>
    <t xml:space="preserve">    科技馆站</t>
  </si>
  <si>
    <t xml:space="preserve">    其他科学技术普及支出</t>
  </si>
  <si>
    <t xml:space="preserve">  科技交流与合作</t>
  </si>
  <si>
    <t xml:space="preserve">    国际交流与合作</t>
  </si>
  <si>
    <t xml:space="preserve">    重大科技合作项目</t>
  </si>
  <si>
    <t xml:space="preserve">    其他科技交流与合作支出</t>
  </si>
  <si>
    <t xml:space="preserve">  科技重大项目</t>
  </si>
  <si>
    <t xml:space="preserve">    科技重大专项</t>
  </si>
  <si>
    <t xml:space="preserve">    重点研发计划</t>
  </si>
  <si>
    <t xml:space="preserve">  其他科学技术支出(款)</t>
  </si>
  <si>
    <t xml:space="preserve">    科技奖励</t>
  </si>
  <si>
    <t xml:space="preserve">    核应急</t>
  </si>
  <si>
    <t xml:space="preserve">    转制科研机构</t>
  </si>
  <si>
    <t xml:space="preserve">    其他科学技术支出(项)</t>
  </si>
  <si>
    <t>文化旅游体育与传媒支出</t>
  </si>
  <si>
    <t xml:space="preserve">  文化和旅游</t>
  </si>
  <si>
    <t xml:space="preserve">    图书馆</t>
  </si>
  <si>
    <t xml:space="preserve">    文化展示及纪念机构</t>
  </si>
  <si>
    <t xml:space="preserve">    艺术表演场所</t>
  </si>
  <si>
    <t xml:space="preserve">    艺术表演团体</t>
  </si>
  <si>
    <t xml:space="preserve">    文化活动</t>
  </si>
  <si>
    <t xml:space="preserve">    群众文化</t>
  </si>
  <si>
    <t xml:space="preserve">    文化和旅游交流与合作</t>
  </si>
  <si>
    <t xml:space="preserve">    文化创作与保护</t>
  </si>
  <si>
    <t xml:space="preserve">    文化和旅游市场管理</t>
  </si>
  <si>
    <t xml:space="preserve">    旅游宣传</t>
  </si>
  <si>
    <t xml:space="preserve">    旅游行业业务管理</t>
  </si>
  <si>
    <t xml:space="preserve">    其他文化和旅游支出</t>
  </si>
  <si>
    <t xml:space="preserve">  文物</t>
  </si>
  <si>
    <t xml:space="preserve">    文物保护</t>
  </si>
  <si>
    <t xml:space="preserve">    博物馆</t>
  </si>
  <si>
    <t xml:space="preserve">    历史名城与古迹</t>
  </si>
  <si>
    <t xml:space="preserve">    其他文物支出</t>
  </si>
  <si>
    <t xml:space="preserve">  体育</t>
  </si>
  <si>
    <t xml:space="preserve">    运动项目管理</t>
  </si>
  <si>
    <t xml:space="preserve">    体育竞赛</t>
  </si>
  <si>
    <t xml:space="preserve">    体育训练</t>
  </si>
  <si>
    <t xml:space="preserve">    体育场馆</t>
  </si>
  <si>
    <t xml:space="preserve">    群众体育</t>
  </si>
  <si>
    <t xml:space="preserve">    体育交流与合作</t>
  </si>
  <si>
    <t xml:space="preserve">    其他体育支出</t>
  </si>
  <si>
    <t xml:space="preserve">  新闻出版电影</t>
  </si>
  <si>
    <t xml:space="preserve">    新闻通讯</t>
  </si>
  <si>
    <t xml:space="preserve">    出版发行</t>
  </si>
  <si>
    <t xml:space="preserve">    版权管理</t>
  </si>
  <si>
    <t xml:space="preserve">    电影</t>
  </si>
  <si>
    <t xml:space="preserve">    其他新闻出版电影支出</t>
  </si>
  <si>
    <t xml:space="preserve">  广播电视</t>
  </si>
  <si>
    <t xml:space="preserve">    广播</t>
  </si>
  <si>
    <t xml:space="preserve">    电视</t>
  </si>
  <si>
    <t xml:space="preserve">    其他广播电视支出</t>
  </si>
  <si>
    <t xml:space="preserve">  其他文化体育与传媒支出(款)</t>
  </si>
  <si>
    <t xml:space="preserve">    宣传文化发展专项支出</t>
  </si>
  <si>
    <t xml:space="preserve">    文化产业发展专项支出</t>
  </si>
  <si>
    <t xml:space="preserve">    其他文化体育与传媒支出(项)</t>
  </si>
  <si>
    <t>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</si>
  <si>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</si>
  <si>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</si>
  <si>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</si>
  <si>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</si>
  <si>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</si>
  <si>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</si>
  <si>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</si>
  <si>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</si>
  <si>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</si>
  <si>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</si>
  <si>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</si>
  <si>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民间组织管理</t>
  </si>
  <si>
    <t xml:space="preserve">    行政区划和地名管理</t>
  </si>
  <si>
    <t xml:space="preserve">    基层政权和社区建设</t>
  </si>
  <si>
    <t xml:space="preserve">    其他民政管理事务支出</t>
  </si>
  <si>
    <t xml:space="preserve">  补充全国社会保障基金</t>
  </si>
  <si>
    <t xml:space="preserve">    用一般公共预算补充基金</t>
  </si>
  <si>
    <t xml:space="preserve">  行政事业单位离退休</t>
  </si>
  <si>
    <t xml:space="preserve">    归口管理的行政单位离退休</t>
  </si>
  <si>
    <t xml:space="preserve">    事业单位离退休</t>
  </si>
  <si>
    <t xml:space="preserve">    离退休人员管理机构</t>
  </si>
  <si>
    <t xml:space="preserve">    未归口管理的行政单位离退休</t>
  </si>
  <si>
    <t xml:space="preserve">    机关事业单位基本养老保险缴费支出</t>
  </si>
  <si>
    <t xml:space="preserve">    机关事业单位职业年金缴费支出</t>
  </si>
  <si>
    <t xml:space="preserve">    对机关事业单位基本养老保险基金的补助</t>
  </si>
  <si>
    <t xml:space="preserve">    其他行政事业单位离退休支出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</si>
  <si>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</si>
  <si>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</si>
  <si>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</si>
  <si>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</si>
  <si>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</si>
  <si>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</si>
  <si>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</si>
  <si>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</si>
  <si>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</si>
  <si>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</si>
  <si>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</si>
  <si>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</si>
  <si>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</si>
  <si>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</si>
  <si>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</si>
  <si>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</si>
  <si>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</si>
  <si>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</si>
  <si>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</si>
  <si>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</si>
  <si>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</si>
  <si>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</si>
  <si>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</si>
  <si>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</si>
  <si>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</si>
  <si>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</si>
  <si>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</si>
  <si>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</si>
  <si>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</si>
  <si>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</si>
  <si>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</si>
  <si>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</si>
  <si>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假肢矫形</t>
  </si>
  <si>
    <t xml:space="preserve">    殡葬</t>
  </si>
  <si>
    <t xml:space="preserve">    社会福利事业单位</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</si>
  <si>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</si>
  <si>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</si>
  <si>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</si>
  <si>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</si>
  <si>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</si>
  <si>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</si>
  <si>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</si>
  <si>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</si>
  <si>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</si>
  <si>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</si>
  <si>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</si>
  <si>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</si>
  <si>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</si>
  <si>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</si>
  <si>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</si>
  <si>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</si>
  <si>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</si>
  <si>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</si>
  <si>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</si>
  <si>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</si>
  <si>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</si>
  <si>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</si>
  <si>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</si>
  <si>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</si>
  <si>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</si>
  <si>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</si>
  <si>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</si>
  <si>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</si>
  <si>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</si>
  <si>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</si>
  <si>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</si>
  <si>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</si>
  <si>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</si>
  <si>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</si>
  <si>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</si>
  <si>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</si>
  <si>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</si>
  <si>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</si>
  <si>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</si>
  <si>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</si>
  <si>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</si>
  <si>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</si>
  <si>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</si>
  <si>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</si>
  <si>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</si>
  <si>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</si>
  <si>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</si>
  <si>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</si>
  <si>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妇产医院</t>
  </si>
  <si>
    <t xml:space="preserve">    儿童医院</t>
  </si>
  <si>
    <t xml:space="preserve">    其他专科医院</t>
  </si>
  <si>
    <t xml:space="preserve">    福利医院</t>
  </si>
  <si>
    <t xml:space="preserve">    行业医院</t>
  </si>
  <si>
    <t xml:space="preserve">    处理医疗欠费</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</si>
  <si>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</si>
  <si>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</si>
  <si>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</si>
  <si>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</si>
  <si>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</si>
  <si>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</si>
  <si>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</si>
  <si>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</si>
  <si>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</si>
  <si>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</si>
  <si>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</si>
  <si>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</si>
  <si>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</si>
  <si>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</si>
  <si>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重大公共卫生专项</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</si>
  <si>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</si>
  <si>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</si>
  <si>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</si>
  <si>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</si>
  <si>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</si>
  <si>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</si>
  <si>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</si>
  <si>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</si>
  <si>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</si>
  <si>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</si>
  <si>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</si>
  <si>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</si>
  <si>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</si>
  <si>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</si>
  <si>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</si>
  <si>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</si>
  <si>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</si>
  <si>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</si>
  <si>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</si>
  <si>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</si>
  <si>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</si>
  <si>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</si>
  <si>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</si>
  <si>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</si>
  <si>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</si>
  <si>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</si>
  <si>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</si>
  <si>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</si>
  <si>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</si>
  <si>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老龄卫生健康事务(款)</t>
  </si>
  <si>
    <t xml:space="preserve">    老龄卫生健康事务(项)</t>
  </si>
  <si>
    <t xml:space="preserve">  其他卫生健康支出(款)</t>
  </si>
  <si>
    <t xml:space="preserve">    其他卫生健康支出(项)</t>
  </si>
  <si>
    <t>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</si>
  <si>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</si>
  <si>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</si>
  <si>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</si>
  <si>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</si>
  <si>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</si>
  <si>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</si>
  <si>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</si>
  <si>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</si>
  <si>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</si>
  <si>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</si>
  <si>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</si>
  <si>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</si>
  <si>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</si>
  <si>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</si>
  <si>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</si>
  <si>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</si>
  <si>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</si>
  <si>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</si>
  <si>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</si>
  <si>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</si>
  <si>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</si>
  <si>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</si>
  <si>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自然保护区</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</si>
  <si>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</si>
  <si>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</si>
  <si>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</si>
  <si>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</si>
  <si>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</si>
  <si>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</si>
  <si>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t>
  </si>
  <si>
    <t xml:space="preserve">    停伐补助</t>
  </si>
  <si>
    <t xml:space="preserve">    其他天然林保护支出</t>
  </si>
  <si>
    <t xml:space="preserve">  退耕还林</t>
  </si>
  <si>
    <t xml:space="preserve">    退耕现金</t>
  </si>
  <si>
    <t xml:space="preserve">    退耕还林粮食折现补贴</t>
  </si>
  <si>
    <t xml:space="preserve">    退耕还林粮食费用补贴</t>
  </si>
  <si>
    <t xml:space="preserve">    退耕还林工程建设</t>
  </si>
  <si>
    <t xml:space="preserve">    其他退耕还林支出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</si>
  <si>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</si>
  <si>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</si>
  <si>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</si>
  <si>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</si>
  <si>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</si>
  <si>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</si>
  <si>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已垦草原退耕还草(款)</t>
  </si>
  <si>
    <t xml:space="preserve">    已垦草原退耕还草(项)</t>
  </si>
  <si>
    <t xml:space="preserve">  能源节约利用(款)</t>
  </si>
  <si>
    <t xml:space="preserve">    能源节约利用(项)</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</si>
  <si>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</si>
  <si>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</si>
  <si>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</si>
  <si>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</si>
  <si>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</si>
  <si>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</si>
  <si>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可再生能源(款)</t>
  </si>
  <si>
    <t xml:space="preserve">    可再生能源(项)</t>
  </si>
  <si>
    <t xml:space="preserve">  循环经济(款)</t>
  </si>
  <si>
    <t xml:space="preserve">    循环经济(项)</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</si>
  <si>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</si>
  <si>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</si>
  <si>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</si>
  <si>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</si>
  <si>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</si>
  <si>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</si>
  <si>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</si>
  <si>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</si>
  <si>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</si>
  <si>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</si>
  <si>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其他节能环保支出(款)</t>
  </si>
  <si>
    <t xml:space="preserve">    其他节能环保支出(项)</t>
  </si>
  <si>
    <t>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</si>
  <si>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</si>
  <si>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</si>
  <si>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</si>
  <si>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</si>
  <si>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</si>
  <si>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</si>
  <si>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</si>
  <si>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</si>
  <si>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城乡社区规划与管理(款)</t>
  </si>
  <si>
    <t xml:space="preserve">    城乡社区规划与管理(项)</t>
  </si>
  <si>
    <t xml:space="preserve">  城乡社区公共设施</t>
  </si>
  <si>
    <t xml:space="preserve">    小城镇基础设施建设</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</si>
  <si>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</si>
  <si>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</si>
  <si>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</si>
  <si>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</si>
  <si>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</si>
  <si>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</si>
  <si>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</si>
  <si>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</si>
  <si>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</si>
  <si>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</si>
  <si>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</si>
  <si>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</si>
  <si>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</si>
  <si>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</si>
  <si>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</si>
  <si>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农业行业业务管理</t>
  </si>
  <si>
    <t xml:space="preserve">    对外交流与合作</t>
  </si>
  <si>
    <t xml:space="preserve">    防灾救灾</t>
  </si>
  <si>
    <t xml:space="preserve">    稳定农民收入补贴</t>
  </si>
  <si>
    <t xml:space="preserve">    农业结构调整补贴</t>
  </si>
  <si>
    <t xml:space="preserve">    农业生产支持补贴</t>
  </si>
  <si>
    <t xml:space="preserve">    农业组织化与产业化经营</t>
  </si>
  <si>
    <t xml:space="preserve">    农产品加工与促销</t>
  </si>
  <si>
    <t xml:space="preserve">    农村公益事业</t>
  </si>
  <si>
    <t xml:space="preserve">    农业资源保护修复与利用</t>
  </si>
  <si>
    <t xml:space="preserve">    农村道路建设</t>
  </si>
  <si>
    <t xml:space="preserve">    成品油价格改革对渔业的补贴</t>
  </si>
  <si>
    <t xml:space="preserve">    对高校毕业生到基层任职补助</t>
  </si>
  <si>
    <t xml:space="preserve">    其他农业支出</t>
  </si>
  <si>
    <t xml:space="preserve">  林业和草原</t>
  </si>
  <si>
    <t xml:space="preserve">    事业机构</t>
  </si>
  <si>
    <t xml:space="preserve">    森林培育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</si>
  <si>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</si>
  <si>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</si>
  <si>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</si>
  <si>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</si>
  <si>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</si>
  <si>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</si>
  <si>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</si>
  <si>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</si>
  <si>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</si>
  <si>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</si>
  <si>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</si>
  <si>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</si>
  <si>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</si>
  <si>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</si>
  <si>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防灾减灾</t>
  </si>
  <si>
    <t xml:space="preserve">    国家公园</t>
  </si>
  <si>
    <t xml:space="preserve">    草原管理</t>
  </si>
  <si>
    <t xml:space="preserve">    行业业务管理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</si>
  <si>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</si>
  <si>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</si>
  <si>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</si>
  <si>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</si>
  <si>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</si>
  <si>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</si>
  <si>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</si>
  <si>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水行政执法监督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</si>
  <si>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</si>
  <si>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</si>
  <si>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</si>
  <si>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</si>
  <si>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</si>
  <si>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</si>
  <si>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农田水利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</si>
  <si>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</si>
  <si>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</si>
  <si>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</si>
  <si>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</si>
  <si>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</si>
  <si>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水利建设移民支出</t>
  </si>
  <si>
    <t xml:space="preserve">    农村人畜饮水</t>
  </si>
  <si>
    <t xml:space="preserve">    其他水利支出</t>
  </si>
  <si>
    <t xml:space="preserve">  南水北调</t>
  </si>
  <si>
    <t xml:space="preserve">    南水北调工程建设</t>
  </si>
  <si>
    <t xml:space="preserve">    政策研究与信息管理</t>
  </si>
  <si>
    <t xml:space="preserve">    工程稽查</t>
  </si>
  <si>
    <t xml:space="preserve">    前期工作</t>
  </si>
  <si>
    <t xml:space="preserve">    南水北调技术推广</t>
  </si>
  <si>
    <t xml:space="preserve">    环境、移民及水资源管理与保护</t>
  </si>
  <si>
    <t xml:space="preserve">    其他南水北调支出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</si>
  <si>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</si>
  <si>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</si>
  <si>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</si>
  <si>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</si>
  <si>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</si>
  <si>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</si>
  <si>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</si>
  <si>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</si>
  <si>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农业综合开发</t>
  </si>
  <si>
    <t xml:space="preserve">    土地治理</t>
  </si>
  <si>
    <t xml:space="preserve">    产业化发展</t>
  </si>
  <si>
    <t xml:space="preserve">    创新示范</t>
  </si>
  <si>
    <t xml:space="preserve">    其他农业综合开发支出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</si>
  <si>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</si>
  <si>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</si>
  <si>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</si>
  <si>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</si>
  <si>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</si>
  <si>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</si>
  <si>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</si>
  <si>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</si>
  <si>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</si>
  <si>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</si>
  <si>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</si>
  <si>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</si>
  <si>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</si>
  <si>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</si>
  <si>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</si>
  <si>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</si>
  <si>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</si>
  <si>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其他农林水支出(款)</t>
  </si>
  <si>
    <t xml:space="preserve">    化解其他公益性乡村债务支出</t>
  </si>
  <si>
    <t xml:space="preserve">    其他农林水支出(项)</t>
  </si>
  <si>
    <t>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</si>
  <si>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</si>
  <si>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</si>
  <si>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</si>
  <si>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</si>
  <si>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</si>
  <si>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</si>
  <si>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</si>
  <si>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</si>
  <si>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</si>
  <si>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</si>
  <si>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</si>
  <si>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</si>
  <si>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</si>
  <si>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</si>
  <si>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</si>
  <si>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</si>
  <si>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</si>
  <si>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</si>
  <si>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</si>
  <si>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</si>
  <si>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</si>
  <si>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</si>
  <si>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</si>
  <si>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</si>
  <si>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</si>
  <si>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</si>
  <si>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</si>
  <si>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</si>
  <si>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</si>
  <si>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</si>
  <si>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</si>
  <si>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</si>
  <si>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</si>
  <si>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</si>
  <si>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</si>
  <si>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</si>
  <si>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</si>
  <si>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</si>
  <si>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</si>
  <si>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</si>
  <si>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</si>
  <si>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</si>
  <si>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</si>
  <si>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</si>
  <si>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</si>
  <si>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</si>
  <si>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</si>
  <si>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其他交通运输支出(款)</t>
  </si>
  <si>
    <t xml:space="preserve">    公共交通运营补助</t>
  </si>
  <si>
    <t xml:space="preserve">    其他交通运输支出(项)</t>
  </si>
  <si>
    <t>资源勘探信息等支出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</si>
  <si>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</si>
  <si>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</si>
  <si>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</si>
  <si>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</si>
  <si>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</si>
  <si>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</si>
  <si>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</si>
  <si>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</si>
  <si>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</si>
  <si>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</si>
  <si>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</si>
  <si>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</si>
  <si>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</si>
  <si>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</si>
  <si>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</si>
  <si>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</si>
  <si>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</si>
  <si>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</si>
  <si>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</si>
  <si>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</si>
  <si>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</si>
  <si>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</si>
  <si>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</si>
  <si>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</si>
  <si>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</si>
  <si>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</si>
  <si>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</si>
  <si>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</si>
  <si>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</si>
  <si>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</si>
  <si>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</si>
  <si>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</si>
  <si>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</si>
  <si>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</si>
  <si>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</si>
  <si>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</si>
  <si>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</si>
  <si>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</si>
  <si>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</si>
  <si>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</si>
  <si>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其他资源勘探信息等支出(款)</t>
  </si>
  <si>
    <t xml:space="preserve">    黄金事务</t>
  </si>
  <si>
    <t xml:space="preserve">    技术改造支出</t>
  </si>
  <si>
    <t xml:space="preserve">    中药材扶持资金支出</t>
  </si>
  <si>
    <t xml:space="preserve">    重点产业振兴和技术改造项目贷款贴息</t>
  </si>
  <si>
    <t xml:space="preserve">    其他资源勘探信息等支出(项)</t>
  </si>
  <si>
    <t>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</si>
  <si>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</si>
  <si>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</si>
  <si>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</si>
  <si>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</si>
  <si>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</si>
  <si>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</si>
  <si>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</si>
  <si>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</si>
  <si>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</si>
  <si>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其他商业服务业等支出(款)</t>
  </si>
  <si>
    <t xml:space="preserve">    服务业基础设施建设</t>
  </si>
  <si>
    <t xml:space="preserve">    其他商业服务业等支出(项)</t>
  </si>
  <si>
    <t>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</si>
  <si>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</si>
  <si>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</si>
  <si>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</si>
  <si>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</si>
  <si>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</si>
  <si>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</si>
  <si>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</si>
  <si>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</si>
  <si>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</si>
  <si>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</si>
  <si>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</si>
  <si>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</si>
  <si>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</si>
  <si>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</si>
  <si>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</si>
  <si>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</si>
  <si>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</si>
  <si>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</si>
  <si>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</si>
  <si>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</si>
  <si>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</si>
  <si>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</si>
  <si>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其他金融支出(款)</t>
  </si>
  <si>
    <t xml:space="preserve">    其他金融支出(项)</t>
  </si>
  <si>
    <t>援助其他地区支出</t>
  </si>
  <si>
    <t xml:space="preserve">  一般公共服务</t>
  </si>
  <si>
    <t xml:space="preserve">  教育</t>
  </si>
  <si>
    <t xml:space="preserve">  文化体育与传媒</t>
  </si>
  <si>
    <t xml:space="preserve">  医疗卫生</t>
  </si>
  <si>
    <t xml:space="preserve">  节能环保</t>
  </si>
  <si>
    <t xml:space="preserve">  交通运输</t>
  </si>
  <si>
    <t xml:space="preserve">  住房保障</t>
  </si>
  <si>
    <t xml:space="preserve">  其他支出</t>
  </si>
  <si>
    <t>自然资源海洋气象等支出</t>
  </si>
  <si>
    <t xml:space="preserve">  自然资源事务</t>
  </si>
  <si>
    <t xml:space="preserve">    自然资源规划及管理</t>
  </si>
  <si>
    <t xml:space="preserve">    土地资源调查</t>
  </si>
  <si>
    <t xml:space="preserve">    土地资源利用与保护</t>
  </si>
  <si>
    <t xml:space="preserve">    自然资源社会公益服务</t>
  </si>
  <si>
    <t xml:space="preserve">    自然资源行业业务管理</t>
  </si>
  <si>
    <t xml:space="preserve">    自然资源调查</t>
  </si>
  <si>
    <t xml:space="preserve">    国土整治</t>
  </si>
  <si>
    <t xml:space="preserve">    土地资源储备支出</t>
  </si>
  <si>
    <t xml:space="preserve">    地质矿产资源与环境调查</t>
  </si>
  <si>
    <t xml:space="preserve">    地质矿产资源利用与保护</t>
  </si>
  <si>
    <t xml:space="preserve">    地质转产项目财政贴息</t>
  </si>
  <si>
    <t xml:space="preserve">    国外风险勘查</t>
  </si>
  <si>
    <t xml:space="preserve">    地质勘查基金(周转金)支出</t>
  </si>
  <si>
    <t xml:space="preserve">    其他自然资源事务支出</t>
  </si>
  <si>
    <t xml:space="preserve">  海洋管理事务</t>
  </si>
  <si>
    <t xml:space="preserve">    海域使用管理</t>
  </si>
  <si>
    <t xml:space="preserve">    海洋环境保护与监测</t>
  </si>
  <si>
    <t xml:space="preserve">    海洋调查评价</t>
  </si>
  <si>
    <t xml:space="preserve">    海洋权益维护</t>
  </si>
  <si>
    <t xml:space="preserve">    海洋执法监察</t>
  </si>
  <si>
    <t xml:space="preserve">    海洋防灾减灾</t>
  </si>
  <si>
    <t xml:space="preserve">    海洋卫星</t>
  </si>
  <si>
    <t xml:space="preserve">    极地考察</t>
  </si>
  <si>
    <t xml:space="preserve">    海洋矿产资源勘探研究</t>
  </si>
  <si>
    <t xml:space="preserve">    海港航标维护</t>
  </si>
  <si>
    <t xml:space="preserve">    海水淡化</t>
  </si>
  <si>
    <t xml:space="preserve">    无居民海岛使用金支出</t>
  </si>
  <si>
    <t xml:space="preserve">    海岛和海域保护</t>
  </si>
  <si>
    <t xml:space="preserve">    其他海洋管理事务支出</t>
  </si>
  <si>
    <t xml:space="preserve">  测绘事务</t>
  </si>
  <si>
    <t xml:space="preserve">    基础测绘</t>
  </si>
  <si>
    <t xml:space="preserve">    航空摄影</t>
  </si>
  <si>
    <t xml:space="preserve">    测绘工程建设</t>
  </si>
  <si>
    <t xml:space="preserve">    其他测绘事务支出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</si>
  <si>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</si>
  <si>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</si>
  <si>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</si>
  <si>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</si>
  <si>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</si>
  <si>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</si>
  <si>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</si>
  <si>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</si>
  <si>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</si>
  <si>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</si>
  <si>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</si>
  <si>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</si>
  <si>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其他自然资源海洋气象等支出(款)</t>
  </si>
  <si>
    <t xml:space="preserve">    其他自然资源海洋气象等支出(项)</t>
  </si>
  <si>
    <t>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</si>
  <si>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</si>
  <si>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</si>
  <si>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</si>
  <si>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</si>
  <si>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</si>
  <si>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</si>
  <si>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</si>
  <si>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</si>
  <si>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</si>
  <si>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</si>
  <si>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</si>
  <si>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</si>
  <si>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</si>
  <si>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</si>
  <si>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</si>
  <si>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</si>
  <si>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</si>
  <si>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</si>
  <si>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</si>
  <si>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</si>
  <si>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</si>
  <si>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</si>
  <si>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</si>
  <si>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</si>
  <si>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</si>
  <si>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</si>
  <si>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</si>
  <si>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</si>
  <si>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</si>
  <si>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</si>
  <si>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</si>
  <si>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</si>
  <si>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</si>
  <si>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</si>
  <si>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</si>
  <si>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</si>
  <si>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</si>
  <si>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</si>
  <si>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</si>
  <si>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</si>
  <si>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t>
  </si>
  <si>
    <t xml:space="preserve">    天然铀能源储备</t>
  </si>
  <si>
    <t xml:space="preserve">    煤炭储备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</si>
  <si>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</si>
  <si>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</si>
  <si>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</si>
  <si>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</si>
  <si>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</si>
  <si>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</si>
  <si>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</si>
  <si>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</si>
  <si>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</si>
  <si>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</si>
  <si>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</si>
  <si>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</si>
  <si>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</si>
  <si>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</si>
  <si>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</si>
  <si>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</si>
  <si>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</si>
  <si>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</si>
  <si>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</si>
  <si>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灾害防治及应急管理支出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</si>
  <si>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</si>
  <si>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</si>
  <si>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</si>
  <si>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</si>
  <si>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</si>
  <si>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</si>
  <si>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</si>
  <si>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</si>
  <si>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</si>
  <si>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</si>
  <si>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</si>
  <si>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</si>
  <si>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</si>
  <si>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</si>
  <si>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</si>
  <si>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</si>
  <si>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</si>
  <si>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</si>
  <si>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</si>
  <si>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</si>
  <si>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</si>
  <si>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</si>
  <si>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</si>
  <si>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</si>
  <si>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</si>
  <si>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</si>
  <si>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</si>
  <si>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</si>
  <si>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</si>
  <si>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</si>
  <si>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</si>
  <si>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</si>
  <si>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</si>
  <si>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中央自然灾害生活补助</t>
  </si>
  <si>
    <t xml:space="preserve">    地方自然灾害生活补助</t>
  </si>
  <si>
    <t xml:space="preserve">    自然灾害救灾补助</t>
  </si>
  <si>
    <t xml:space="preserve">    自然灾害灾后重建补助</t>
  </si>
  <si>
    <t xml:space="preserve">    其他自然灾害生活救助支出</t>
  </si>
  <si>
    <t xml:space="preserve">  其他灾害防治及应急管理支出</t>
  </si>
  <si>
    <t>其他支出(类)</t>
  </si>
  <si>
    <t xml:space="preserve">  其他支出(款)</t>
  </si>
  <si>
    <t xml:space="preserve">    其他支出(项)</t>
  </si>
  <si>
    <t>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</si>
  <si>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</si>
  <si>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</si>
  <si>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</si>
  <si>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</si>
  <si>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</si>
  <si>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</si>
  <si>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</si>
  <si>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债务发行费用支出</t>
  </si>
  <si>
    <t xml:space="preserve">  中央政府国内债务发行费用支出</t>
  </si>
  <si>
    <t xml:space="preserve">  中央政府国外债务发行费用支出</t>
  </si>
  <si>
    <t xml:space="preserve">  地方政府一般债务发行费用支出</t>
  </si>
  <si>
    <t>表三</t>
  </si>
  <si>
    <t>一般公共预算财政拨款支出决算明细表</t>
  </si>
  <si>
    <t>财决08表</t>
  </si>
  <si>
    <t>编制单位：湖北省鄂州市梁子湖区</t>
  </si>
  <si>
    <t>2019年度</t>
  </si>
  <si>
    <t>金额单位：元</t>
  </si>
  <si>
    <t>项目</t>
  </si>
  <si>
    <t/>
  </si>
  <si>
    <t>合计</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</si>
  <si>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</si>
  <si>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</si>
  <si>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</si>
  <si>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</si>
  <si>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</si>
  <si>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</si>
  <si>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</si>
  <si>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</si>
  <si>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</si>
  <si>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</si>
  <si>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支出功能分类科目编码</t>
  </si>
  <si>
    <t>小计</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</si>
  <si>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</si>
  <si>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</si>
  <si>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</si>
  <si>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</si>
  <si>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</si>
  <si>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</si>
  <si>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</si>
  <si>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</si>
  <si>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</si>
  <si>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</si>
  <si>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</si>
  <si>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</si>
  <si>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</si>
  <si>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</si>
  <si>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</si>
  <si>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</si>
  <si>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</si>
  <si>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</si>
  <si>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</si>
  <si>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</si>
  <si>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</si>
  <si>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</si>
  <si>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</si>
  <si>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</si>
  <si>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</si>
  <si>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</si>
  <si>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</si>
  <si>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</si>
  <si>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</si>
  <si>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</si>
  <si>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</si>
  <si>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</si>
  <si>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</si>
  <si>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</si>
  <si>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</si>
  <si>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</si>
  <si>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</si>
  <si>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</si>
  <si>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</si>
  <si>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</si>
  <si>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</si>
  <si>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</si>
  <si>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</si>
  <si>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</si>
  <si>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</si>
  <si>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</si>
  <si>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</si>
  <si>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</si>
  <si>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</si>
  <si>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</si>
  <si>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</si>
  <si>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</si>
  <si>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</si>
  <si>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</si>
  <si>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</si>
  <si>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</si>
  <si>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</si>
  <si>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</si>
  <si>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</si>
  <si>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</si>
  <si>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</si>
  <si>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</si>
  <si>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</si>
  <si>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</si>
  <si>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</si>
  <si>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</si>
  <si>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</si>
  <si>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</si>
  <si>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</si>
  <si>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</si>
  <si>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</si>
  <si>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</si>
  <si>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</si>
  <si>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</si>
  <si>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</si>
  <si>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</si>
  <si>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</si>
  <si>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</si>
  <si>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</si>
  <si>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赠与</t>
  </si>
  <si>
    <t>国家赔偿费用支出</t>
  </si>
  <si>
    <t>对民间非营利组织和群众性自治组织补贴</t>
  </si>
  <si>
    <t>类</t>
  </si>
  <si>
    <t>款</t>
  </si>
  <si>
    <t>项</t>
  </si>
  <si>
    <t>栏次</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</si>
  <si>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</si>
  <si>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</si>
  <si>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</si>
  <si>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</si>
  <si>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</si>
  <si>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</si>
  <si>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</si>
  <si>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</si>
  <si>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</si>
  <si>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</si>
  <si>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</si>
  <si>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</si>
  <si>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</si>
  <si>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</si>
  <si>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</si>
  <si>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</si>
  <si>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</si>
  <si>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</si>
  <si>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</si>
  <si>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</si>
  <si>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</si>
  <si>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</si>
  <si>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</si>
  <si>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</si>
  <si>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</si>
  <si>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</si>
  <si>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</si>
  <si>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</si>
  <si>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</si>
  <si>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</si>
  <si>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</si>
  <si>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</si>
  <si>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</si>
  <si>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</si>
  <si>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</si>
  <si>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</si>
  <si>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</si>
  <si>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</si>
  <si>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</si>
  <si>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</si>
  <si>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</si>
  <si>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</si>
  <si>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</si>
  <si>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</si>
  <si>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</si>
  <si>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</si>
  <si>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</si>
  <si>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</si>
  <si>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</si>
  <si>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</si>
  <si>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</si>
  <si>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</si>
  <si>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</si>
  <si>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</si>
  <si>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</si>
  <si>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</si>
  <si>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</si>
  <si>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</si>
  <si>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</si>
  <si>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</si>
  <si>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</si>
  <si>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</si>
  <si>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</si>
  <si>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</si>
  <si>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</si>
  <si>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</si>
  <si>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</si>
  <si>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</si>
  <si>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</si>
  <si>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</si>
  <si>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</si>
  <si>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</si>
  <si>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</si>
  <si>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</si>
  <si>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</si>
  <si>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</si>
  <si>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</si>
  <si>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</si>
  <si>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</si>
  <si>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</si>
  <si>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</si>
  <si>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</si>
  <si>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</si>
  <si>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</si>
  <si>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</si>
  <si>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</si>
  <si>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</si>
  <si>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</si>
  <si>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</si>
  <si>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</si>
  <si>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</si>
  <si>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</si>
  <si>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</si>
  <si>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</si>
  <si>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</si>
  <si>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</si>
  <si>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</si>
  <si>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</si>
  <si>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</si>
  <si>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</si>
  <si>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</si>
  <si>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</si>
  <si>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</si>
  <si>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</si>
  <si>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</si>
  <si>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</si>
  <si>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</si>
  <si>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201</t>
  </si>
  <si>
    <t>20101</t>
  </si>
  <si>
    <t>人大事务</t>
  </si>
  <si>
    <t>2010101</t>
  </si>
  <si>
    <t xml:space="preserve">  行政运行</t>
  </si>
  <si>
    <t>2010102</t>
  </si>
  <si>
    <t xml:space="preserve">  一般行政管理事务</t>
  </si>
  <si>
    <t>2010104</t>
  </si>
  <si>
    <t xml:space="preserve">  人大会议</t>
  </si>
  <si>
    <t>2010107</t>
  </si>
  <si>
    <t xml:space="preserve">  人大代表履职能力提升</t>
  </si>
  <si>
    <t>2010108</t>
  </si>
  <si>
    <t xml:space="preserve">  代表工作</t>
  </si>
  <si>
    <t>2010199</t>
  </si>
  <si>
    <t xml:space="preserve">  其他人大事务支出</t>
  </si>
  <si>
    <t>20102</t>
  </si>
  <si>
    <t>政协事务</t>
  </si>
  <si>
    <t>2010201</t>
  </si>
  <si>
    <t>2010202</t>
  </si>
  <si>
    <t>2010204</t>
  </si>
  <si>
    <t xml:space="preserve">  政协会议</t>
  </si>
  <si>
    <t>2010205</t>
  </si>
  <si>
    <t xml:space="preserve">  委员视察</t>
  </si>
  <si>
    <t>2010206</t>
  </si>
  <si>
    <t xml:space="preserve">  参政议政</t>
  </si>
  <si>
    <t>2010299</t>
  </si>
  <si>
    <t xml:space="preserve">  其他政协事务支出</t>
  </si>
  <si>
    <t>20103</t>
  </si>
  <si>
    <t>政府办公厅（室）及相关机构事务</t>
  </si>
  <si>
    <t>2010301</t>
  </si>
  <si>
    <t>2010302</t>
  </si>
  <si>
    <t>2010303</t>
  </si>
  <si>
    <t xml:space="preserve">  机关服务</t>
  </si>
  <si>
    <t>2010304</t>
  </si>
  <si>
    <t xml:space="preserve">  专项服务</t>
  </si>
  <si>
    <t>2010305</t>
  </si>
  <si>
    <t xml:space="preserve">  专项业务活动</t>
  </si>
  <si>
    <t>2010306</t>
  </si>
  <si>
    <t xml:space="preserve">  政务公开审批</t>
  </si>
  <si>
    <t>2010308</t>
  </si>
  <si>
    <t xml:space="preserve">  信访事务</t>
  </si>
  <si>
    <t>2010399</t>
  </si>
  <si>
    <t xml:space="preserve">  其他政府办公厅（室）及相关机构事务支出</t>
  </si>
  <si>
    <t>20104</t>
  </si>
  <si>
    <t>发展与改革事务</t>
  </si>
  <si>
    <t>2010401</t>
  </si>
  <si>
    <t>2010499</t>
  </si>
  <si>
    <t xml:space="preserve">  其他发展与改革事务支出</t>
  </si>
  <si>
    <t>20105</t>
  </si>
  <si>
    <t>统计信息事务</t>
  </si>
  <si>
    <t>2010501</t>
  </si>
  <si>
    <t>2010502</t>
  </si>
  <si>
    <t>2010505</t>
  </si>
  <si>
    <t xml:space="preserve">  专项统计业务</t>
  </si>
  <si>
    <t>2010507</t>
  </si>
  <si>
    <t xml:space="preserve">  专项普查活动</t>
  </si>
  <si>
    <t>2010508</t>
  </si>
  <si>
    <t xml:space="preserve">  统计抽样调查</t>
  </si>
  <si>
    <t>2010599</t>
  </si>
  <si>
    <t xml:space="preserve">  其他统计信息事务支出</t>
  </si>
  <si>
    <t>20106</t>
  </si>
  <si>
    <t>财政事务</t>
  </si>
  <si>
    <t>2010601</t>
  </si>
  <si>
    <t>2010602</t>
  </si>
  <si>
    <t>2010604</t>
  </si>
  <si>
    <t xml:space="preserve">  预算改革业务</t>
  </si>
  <si>
    <t>2010605</t>
  </si>
  <si>
    <t xml:space="preserve">  财政国库业务</t>
  </si>
  <si>
    <t>2010606</t>
  </si>
  <si>
    <t xml:space="preserve">  财政监察</t>
  </si>
  <si>
    <t>2010607</t>
  </si>
  <si>
    <t xml:space="preserve">  信息化建设</t>
  </si>
  <si>
    <t>2010608</t>
  </si>
  <si>
    <t xml:space="preserve">  财政委托业务支出</t>
  </si>
  <si>
    <t>2010699</t>
  </si>
  <si>
    <t xml:space="preserve">  其他财政事务支出</t>
  </si>
  <si>
    <t>20107</t>
  </si>
  <si>
    <t>税收事务</t>
  </si>
  <si>
    <t>2010799</t>
  </si>
  <si>
    <t xml:space="preserve">  其他税收事务支出</t>
  </si>
  <si>
    <t>20108</t>
  </si>
  <si>
    <t>审计事务</t>
  </si>
  <si>
    <t>2010801</t>
  </si>
  <si>
    <t>2010804</t>
  </si>
  <si>
    <t xml:space="preserve">  审计业务</t>
  </si>
  <si>
    <t>2010806</t>
  </si>
  <si>
    <t>2010899</t>
  </si>
  <si>
    <t xml:space="preserve">  其他审计事务支出</t>
  </si>
  <si>
    <t>20110</t>
  </si>
  <si>
    <t>人力资源事务</t>
  </si>
  <si>
    <t>2011001</t>
  </si>
  <si>
    <t>2011002</t>
  </si>
  <si>
    <t>2011099</t>
  </si>
  <si>
    <t xml:space="preserve">  其他人力资源事务支出</t>
  </si>
  <si>
    <t>20111</t>
  </si>
  <si>
    <t>纪检监察事务</t>
  </si>
  <si>
    <t>2011101</t>
  </si>
  <si>
    <t>2011102</t>
  </si>
  <si>
    <t>2011199</t>
  </si>
  <si>
    <t xml:space="preserve">  其他纪检监察事务支出</t>
  </si>
  <si>
    <t>20113</t>
  </si>
  <si>
    <t>商贸事务</t>
  </si>
  <si>
    <t>2011308</t>
  </si>
  <si>
    <t xml:space="preserve">  招商引资</t>
  </si>
  <si>
    <t>2011399</t>
  </si>
  <si>
    <t xml:space="preserve">  其他商贸事务支出</t>
  </si>
  <si>
    <t>20123</t>
  </si>
  <si>
    <t>民族事务</t>
  </si>
  <si>
    <t>2012302</t>
  </si>
  <si>
    <t>2012304</t>
  </si>
  <si>
    <t xml:space="preserve">  民族工作专项</t>
  </si>
  <si>
    <t>20128</t>
  </si>
  <si>
    <t>民主党派及工商联事务</t>
  </si>
  <si>
    <t>2012802</t>
  </si>
  <si>
    <t>20129</t>
  </si>
  <si>
    <t>群众团体事务</t>
  </si>
  <si>
    <t>2012901</t>
  </si>
  <si>
    <t>2012902</t>
  </si>
  <si>
    <t>2012906</t>
  </si>
  <si>
    <t xml:space="preserve">  工会事务</t>
  </si>
  <si>
    <t>2012999</t>
  </si>
  <si>
    <t xml:space="preserve">  其他群众团体事务支出</t>
  </si>
  <si>
    <t>20131</t>
  </si>
  <si>
    <t>党委办公厅（室）及相关机构事务</t>
  </si>
  <si>
    <t>2013101</t>
  </si>
  <si>
    <t>2013102</t>
  </si>
  <si>
    <t>2013105</t>
  </si>
  <si>
    <t xml:space="preserve">  专项业务</t>
  </si>
  <si>
    <t>2013199</t>
  </si>
  <si>
    <t xml:space="preserve">  其他党委办公厅（室）及相关机构事务支出</t>
  </si>
  <si>
    <t>20132</t>
  </si>
  <si>
    <t>组织事务</t>
  </si>
  <si>
    <t>2013201</t>
  </si>
  <si>
    <t>2013202</t>
  </si>
  <si>
    <t>2013204</t>
  </si>
  <si>
    <t xml:space="preserve">  公务员事务</t>
  </si>
  <si>
    <t>2013299</t>
  </si>
  <si>
    <t xml:space="preserve">  其他组织事务支出</t>
  </si>
  <si>
    <t>20133</t>
  </si>
  <si>
    <t>宣传事务</t>
  </si>
  <si>
    <t>2013301</t>
  </si>
  <si>
    <t>2013302</t>
  </si>
  <si>
    <t>2013399</t>
  </si>
  <si>
    <t xml:space="preserve">  其他宣传事务支出</t>
  </si>
  <si>
    <t>20134</t>
  </si>
  <si>
    <t>统战事务</t>
  </si>
  <si>
    <t>2013401</t>
  </si>
  <si>
    <t>2013402</t>
  </si>
  <si>
    <t>2013404</t>
  </si>
  <si>
    <t xml:space="preserve">  宗教事务</t>
  </si>
  <si>
    <t>2013499</t>
  </si>
  <si>
    <t xml:space="preserve">  其他统战事务支出</t>
  </si>
  <si>
    <t>20136</t>
  </si>
  <si>
    <t>其他共产党事务支出</t>
  </si>
  <si>
    <t>2013601</t>
  </si>
  <si>
    <t>2013602</t>
  </si>
  <si>
    <t>2013699</t>
  </si>
  <si>
    <t xml:space="preserve">  其他共产党事务支出</t>
  </si>
  <si>
    <t>20138</t>
  </si>
  <si>
    <t>市场监督管理事务</t>
  </si>
  <si>
    <t>2013801</t>
  </si>
  <si>
    <t>2013802</t>
  </si>
  <si>
    <t>2013804</t>
  </si>
  <si>
    <t xml:space="preserve">  市场监督管理专项</t>
  </si>
  <si>
    <t>2013812</t>
  </si>
  <si>
    <t xml:space="preserve">  药品事务</t>
  </si>
  <si>
    <t>2013899</t>
  </si>
  <si>
    <t xml:space="preserve">  其他市场监督管理事务</t>
  </si>
  <si>
    <t>20199</t>
  </si>
  <si>
    <t>其他一般公共服务支出</t>
  </si>
  <si>
    <t>2019999</t>
  </si>
  <si>
    <t xml:space="preserve">  其他一般公共服务支出</t>
  </si>
  <si>
    <t>204</t>
  </si>
  <si>
    <t>20402</t>
  </si>
  <si>
    <t>公安</t>
  </si>
  <si>
    <t>2040201</t>
  </si>
  <si>
    <t>2040202</t>
  </si>
  <si>
    <t>2040220</t>
  </si>
  <si>
    <t xml:space="preserve">  执法办案</t>
  </si>
  <si>
    <t>2040299</t>
  </si>
  <si>
    <t xml:space="preserve">  其他公安支出</t>
  </si>
  <si>
    <t>20406</t>
  </si>
  <si>
    <t>司法</t>
  </si>
  <si>
    <t>2040601</t>
  </si>
  <si>
    <t>2040602</t>
  </si>
  <si>
    <t>2040604</t>
  </si>
  <si>
    <t xml:space="preserve">  基层司法业务</t>
  </si>
  <si>
    <t>2040607</t>
  </si>
  <si>
    <t xml:space="preserve">  法律援助</t>
  </si>
  <si>
    <t>2040610</t>
  </si>
  <si>
    <t xml:space="preserve">  社区矫正</t>
  </si>
  <si>
    <t>2040612</t>
  </si>
  <si>
    <t xml:space="preserve">  法制建设</t>
  </si>
  <si>
    <t>2040613</t>
  </si>
  <si>
    <t>2040699</t>
  </si>
  <si>
    <t xml:space="preserve">  其他司法支出</t>
  </si>
  <si>
    <t>20499</t>
  </si>
  <si>
    <t>其他公共安全支出</t>
  </si>
  <si>
    <t>2049901</t>
  </si>
  <si>
    <t xml:space="preserve">  其他公共安全支出</t>
  </si>
  <si>
    <t>205</t>
  </si>
  <si>
    <t>20501</t>
  </si>
  <si>
    <t>教育管理事务</t>
  </si>
  <si>
    <t>2050101</t>
  </si>
  <si>
    <t>2050102</t>
  </si>
  <si>
    <t>2050199</t>
  </si>
  <si>
    <t xml:space="preserve">  其他教育管理事务支出</t>
  </si>
  <si>
    <t>20502</t>
  </si>
  <si>
    <t>普通教育</t>
  </si>
  <si>
    <t>2050201</t>
  </si>
  <si>
    <t xml:space="preserve">  学前教育</t>
  </si>
  <si>
    <t>2050202</t>
  </si>
  <si>
    <t xml:space="preserve">  小学教育</t>
  </si>
  <si>
    <t>2050203</t>
  </si>
  <si>
    <t xml:space="preserve">  初中教育</t>
  </si>
  <si>
    <t>2050204</t>
  </si>
  <si>
    <t xml:space="preserve">  高中教育</t>
  </si>
  <si>
    <t>2050205</t>
  </si>
  <si>
    <t xml:space="preserve">  高等教育</t>
  </si>
  <si>
    <t>2050299</t>
  </si>
  <si>
    <t xml:space="preserve">  其他普通教育支出</t>
  </si>
  <si>
    <t>206</t>
  </si>
  <si>
    <t>20604</t>
  </si>
  <si>
    <t>技术研究与开发</t>
  </si>
  <si>
    <t>2060402</t>
  </si>
  <si>
    <t xml:space="preserve">  应用技术研究与开发</t>
  </si>
  <si>
    <t>2060403</t>
  </si>
  <si>
    <t xml:space="preserve">  产业技术研究与开发</t>
  </si>
  <si>
    <t>2060404</t>
  </si>
  <si>
    <t xml:space="preserve">  科技成果转化与扩散</t>
  </si>
  <si>
    <t>20605</t>
  </si>
  <si>
    <t>科技条件与服务</t>
  </si>
  <si>
    <t>2060599</t>
  </si>
  <si>
    <t xml:space="preserve">  其他科技条件与服务支出</t>
  </si>
  <si>
    <t>20607</t>
  </si>
  <si>
    <t>科学技术普及</t>
  </si>
  <si>
    <t>2060799</t>
  </si>
  <si>
    <t xml:space="preserve">  其他科学技术普及支出</t>
  </si>
  <si>
    <t>207</t>
  </si>
  <si>
    <t>20701</t>
  </si>
  <si>
    <t>文化和旅游</t>
  </si>
  <si>
    <t>2070101</t>
  </si>
  <si>
    <t>2070102</t>
  </si>
  <si>
    <t>2070104</t>
  </si>
  <si>
    <t xml:space="preserve">  图书馆</t>
  </si>
  <si>
    <t>2070108</t>
  </si>
  <si>
    <t xml:space="preserve">  文化活动</t>
  </si>
  <si>
    <t>2070109</t>
  </si>
  <si>
    <t xml:space="preserve">  群众文化</t>
  </si>
  <si>
    <t>2070111</t>
  </si>
  <si>
    <t xml:space="preserve">  文化创作与保护</t>
  </si>
  <si>
    <t>2070113</t>
  </si>
  <si>
    <t xml:space="preserve">  旅游宣传</t>
  </si>
  <si>
    <t>2070114</t>
  </si>
  <si>
    <t xml:space="preserve">  旅游行业业务管理</t>
  </si>
  <si>
    <t>2070199</t>
  </si>
  <si>
    <t xml:space="preserve">  其他文化和旅游支出</t>
  </si>
  <si>
    <t>20706</t>
  </si>
  <si>
    <t>新闻出版电影</t>
  </si>
  <si>
    <t>2070601</t>
  </si>
  <si>
    <t>2070699</t>
  </si>
  <si>
    <t xml:space="preserve">  其他新闻出版电影支出</t>
  </si>
  <si>
    <t>20799</t>
  </si>
  <si>
    <t>其他文化体育与传媒支出</t>
  </si>
  <si>
    <t>2079999</t>
  </si>
  <si>
    <t xml:space="preserve">  其他文化体育与传媒支出</t>
  </si>
  <si>
    <t>208</t>
  </si>
  <si>
    <t>20801</t>
  </si>
  <si>
    <t>人力资源和社会保障管理事务</t>
  </si>
  <si>
    <t>2080101</t>
  </si>
  <si>
    <t>2080104</t>
  </si>
  <si>
    <t xml:space="preserve">  综合业务管理</t>
  </si>
  <si>
    <t>2080105</t>
  </si>
  <si>
    <t xml:space="preserve">  劳动保障监察</t>
  </si>
  <si>
    <t>2080106</t>
  </si>
  <si>
    <t xml:space="preserve">  就业管理事务</t>
  </si>
  <si>
    <t>2080107</t>
  </si>
  <si>
    <t xml:space="preserve">  社会保险业务管理事务</t>
  </si>
  <si>
    <t>2080108</t>
  </si>
  <si>
    <t>2080199</t>
  </si>
  <si>
    <t xml:space="preserve">  其他人力资源和社会保障管理事务支出</t>
  </si>
  <si>
    <t>20802</t>
  </si>
  <si>
    <t>民政管理事务</t>
  </si>
  <si>
    <t>2080201</t>
  </si>
  <si>
    <t>2080208</t>
  </si>
  <si>
    <t xml:space="preserve">  基层政权和社区建设</t>
  </si>
  <si>
    <t>2080299</t>
  </si>
  <si>
    <t xml:space="preserve">  其他民政管理事务支出</t>
  </si>
  <si>
    <t>20805</t>
  </si>
  <si>
    <t>行政事业单位离退休</t>
  </si>
  <si>
    <t>2080501</t>
  </si>
  <si>
    <t xml:space="preserve">  归口管理的行政单位离退休</t>
  </si>
  <si>
    <t>2080502</t>
  </si>
  <si>
    <t xml:space="preserve">  事业单位离退休</t>
  </si>
  <si>
    <t>2080505</t>
  </si>
  <si>
    <t xml:space="preserve">  机关事业单位基本养老保险缴费支出</t>
  </si>
  <si>
    <t>20808</t>
  </si>
  <si>
    <t>抚恤</t>
  </si>
  <si>
    <t>2080801</t>
  </si>
  <si>
    <t xml:space="preserve">  死亡抚恤</t>
  </si>
  <si>
    <t>2080802</t>
  </si>
  <si>
    <t xml:space="preserve">  伤残抚恤</t>
  </si>
  <si>
    <t>2080803</t>
  </si>
  <si>
    <t xml:space="preserve">  在乡复员、退伍军人生活补助</t>
  </si>
  <si>
    <t>2080804</t>
  </si>
  <si>
    <t xml:space="preserve">  优抚事业单位支出</t>
  </si>
  <si>
    <t>2080805</t>
  </si>
  <si>
    <t xml:space="preserve">  义务兵优待</t>
  </si>
  <si>
    <t>2080806</t>
  </si>
  <si>
    <t xml:space="preserve">  农村籍退役士兵老年生活补助</t>
  </si>
  <si>
    <t>2080899</t>
  </si>
  <si>
    <t xml:space="preserve">  其他优抚支出</t>
  </si>
  <si>
    <t>20809</t>
  </si>
  <si>
    <t>退役安置</t>
  </si>
  <si>
    <t>2080901</t>
  </si>
  <si>
    <t xml:space="preserve">  退役士兵安置</t>
  </si>
  <si>
    <t>2080905</t>
  </si>
  <si>
    <t xml:space="preserve">  军队转业干部安置</t>
  </si>
  <si>
    <t>20810</t>
  </si>
  <si>
    <t>社会福利</t>
  </si>
  <si>
    <t>2081001</t>
  </si>
  <si>
    <t xml:space="preserve">  儿童福利</t>
  </si>
  <si>
    <t>2081002</t>
  </si>
  <si>
    <t xml:space="preserve">  老年福利</t>
  </si>
  <si>
    <t>2081099</t>
  </si>
  <si>
    <t xml:space="preserve">  其他社会福利支出</t>
  </si>
  <si>
    <t>20811</t>
  </si>
  <si>
    <t>残疾人事业</t>
  </si>
  <si>
    <t>2081102</t>
  </si>
  <si>
    <t>2081107</t>
  </si>
  <si>
    <t xml:space="preserve">  残疾人生活和护理补贴</t>
  </si>
  <si>
    <t>2081199</t>
  </si>
  <si>
    <t xml:space="preserve">  其他残疾人事业支出</t>
  </si>
  <si>
    <t>20819</t>
  </si>
  <si>
    <t>最低生活保障</t>
  </si>
  <si>
    <t>2081901</t>
  </si>
  <si>
    <t xml:space="preserve">  城市最低生活保障金支出</t>
  </si>
  <si>
    <t>2081902</t>
  </si>
  <si>
    <t xml:space="preserve">  农村最低生活保障金支出</t>
  </si>
  <si>
    <t>20820</t>
  </si>
  <si>
    <t>临时救助</t>
  </si>
  <si>
    <t>2082001</t>
  </si>
  <si>
    <t xml:space="preserve">  临时救助支出</t>
  </si>
  <si>
    <t>2082002</t>
  </si>
  <si>
    <t xml:space="preserve">  流浪乞讨人员救助支出</t>
  </si>
  <si>
    <t>20828</t>
  </si>
  <si>
    <t>退役军人管理事务</t>
  </si>
  <si>
    <t>2082801</t>
  </si>
  <si>
    <t>2082802</t>
  </si>
  <si>
    <t>2082804</t>
  </si>
  <si>
    <t xml:space="preserve">  拥军优属</t>
  </si>
  <si>
    <t>2082899</t>
  </si>
  <si>
    <t xml:space="preserve">  其他退役军人事务管理支出</t>
  </si>
  <si>
    <t>20899</t>
  </si>
  <si>
    <t>其他社会保障和就业支出</t>
  </si>
  <si>
    <t>2089901</t>
  </si>
  <si>
    <t xml:space="preserve">  其他社会保障和就业支出</t>
  </si>
  <si>
    <t>210</t>
  </si>
  <si>
    <t>21001</t>
  </si>
  <si>
    <t>卫生健康管理事务</t>
  </si>
  <si>
    <t>2100101</t>
  </si>
  <si>
    <t>2100199</t>
  </si>
  <si>
    <t xml:space="preserve">  其他卫生健康管理事务支出</t>
  </si>
  <si>
    <t>21003</t>
  </si>
  <si>
    <t>基层医疗卫生机构</t>
  </si>
  <si>
    <t>2100302</t>
  </si>
  <si>
    <t xml:space="preserve">  乡镇卫生院</t>
  </si>
  <si>
    <t>2100399</t>
  </si>
  <si>
    <t xml:space="preserve">  其他基层医疗卫生机构支出</t>
  </si>
  <si>
    <t>21004</t>
  </si>
  <si>
    <t>公共卫生</t>
  </si>
  <si>
    <t>2100401</t>
  </si>
  <si>
    <t xml:space="preserve">  疾病预防控制机构</t>
  </si>
  <si>
    <t>2100408</t>
  </si>
  <si>
    <t xml:space="preserve">  基本公共卫生服务</t>
  </si>
  <si>
    <t>2100409</t>
  </si>
  <si>
    <t xml:space="preserve">  重大公共卫生专项</t>
  </si>
  <si>
    <t>2100499</t>
  </si>
  <si>
    <t xml:space="preserve">  其他公共卫生支出</t>
  </si>
  <si>
    <t>21007</t>
  </si>
  <si>
    <t>计划生育事务</t>
  </si>
  <si>
    <t>2100716</t>
  </si>
  <si>
    <t xml:space="preserve">  计划生育机构</t>
  </si>
  <si>
    <t>2100717</t>
  </si>
  <si>
    <t xml:space="preserve">  计划生育服务</t>
  </si>
  <si>
    <t>2100799</t>
  </si>
  <si>
    <t xml:space="preserve">  其他计划生育事务支出</t>
  </si>
  <si>
    <t>21011</t>
  </si>
  <si>
    <t>行政事业单位医疗</t>
  </si>
  <si>
    <t>2101101</t>
  </si>
  <si>
    <t xml:space="preserve">  行政单位医疗</t>
  </si>
  <si>
    <t>2101102</t>
  </si>
  <si>
    <t xml:space="preserve">  事业单位医疗</t>
  </si>
  <si>
    <t>21013</t>
  </si>
  <si>
    <t>医疗救助</t>
  </si>
  <si>
    <t>2101301</t>
  </si>
  <si>
    <t xml:space="preserve">  城乡医疗救助</t>
  </si>
  <si>
    <t>21015</t>
  </si>
  <si>
    <t>医疗保障管理事务</t>
  </si>
  <si>
    <t>2101501</t>
  </si>
  <si>
    <t>2101502</t>
  </si>
  <si>
    <t>2101504</t>
  </si>
  <si>
    <t>2101505</t>
  </si>
  <si>
    <t xml:space="preserve">  医疗保障政策管理</t>
  </si>
  <si>
    <t>2101599</t>
  </si>
  <si>
    <t xml:space="preserve">  其他医疗保障管理事务支出</t>
  </si>
  <si>
    <t>21016</t>
  </si>
  <si>
    <t>老龄卫生健康事务</t>
  </si>
  <si>
    <t>2101601</t>
  </si>
  <si>
    <t xml:space="preserve">  老龄卫生健康事务</t>
  </si>
  <si>
    <t>21099</t>
  </si>
  <si>
    <t>其他卫生健康支出</t>
  </si>
  <si>
    <t>2109901</t>
  </si>
  <si>
    <t xml:space="preserve">  其他卫生健康支出</t>
  </si>
  <si>
    <t>211</t>
  </si>
  <si>
    <t>21101</t>
  </si>
  <si>
    <t>环境保护管理事务</t>
  </si>
  <si>
    <t>2110101</t>
  </si>
  <si>
    <t>21102</t>
  </si>
  <si>
    <t>环境监测与监察</t>
  </si>
  <si>
    <t>2110299</t>
  </si>
  <si>
    <t xml:space="preserve">  其他环境监测与监察支出</t>
  </si>
  <si>
    <t>21103</t>
  </si>
  <si>
    <t>污染防治</t>
  </si>
  <si>
    <t>2110399</t>
  </si>
  <si>
    <t xml:space="preserve">  其他污染防治支出</t>
  </si>
  <si>
    <t>21104</t>
  </si>
  <si>
    <t>自然生态保护</t>
  </si>
  <si>
    <t>2110401</t>
  </si>
  <si>
    <t xml:space="preserve">  生态保护</t>
  </si>
  <si>
    <t>2110402</t>
  </si>
  <si>
    <t xml:space="preserve">  农村环境保护</t>
  </si>
  <si>
    <t>2110499</t>
  </si>
  <si>
    <t xml:space="preserve">  其他自然生态保护支出</t>
  </si>
  <si>
    <t>21111</t>
  </si>
  <si>
    <t>污染减排</t>
  </si>
  <si>
    <t>2111103</t>
  </si>
  <si>
    <t xml:space="preserve">  减排专项支出</t>
  </si>
  <si>
    <t>21199</t>
  </si>
  <si>
    <t>其他节能环保支出</t>
  </si>
  <si>
    <t>2119901</t>
  </si>
  <si>
    <t xml:space="preserve">  其他节能环保支出</t>
  </si>
  <si>
    <t>212</t>
  </si>
  <si>
    <t>21201</t>
  </si>
  <si>
    <t>城乡社区管理事务</t>
  </si>
  <si>
    <t>2120101</t>
  </si>
  <si>
    <t>2120102</t>
  </si>
  <si>
    <t>2120199</t>
  </si>
  <si>
    <t xml:space="preserve">  其他城乡社区管理事务支出</t>
  </si>
  <si>
    <t>21203</t>
  </si>
  <si>
    <t>城乡社区公共设施</t>
  </si>
  <si>
    <t>2120303</t>
  </si>
  <si>
    <t xml:space="preserve">  小城镇基础设施建设</t>
  </si>
  <si>
    <t>2120399</t>
  </si>
  <si>
    <t xml:space="preserve">  其他城乡社区公共设施支出</t>
  </si>
  <si>
    <t>21205</t>
  </si>
  <si>
    <t>城乡社区环境卫生</t>
  </si>
  <si>
    <t>2120501</t>
  </si>
  <si>
    <t xml:space="preserve">  城乡社区环境卫生</t>
  </si>
  <si>
    <t>21299</t>
  </si>
  <si>
    <t>其他城乡社区支出</t>
  </si>
  <si>
    <t>2129901</t>
  </si>
  <si>
    <t xml:space="preserve">  其他城乡社区支出</t>
  </si>
  <si>
    <t>213</t>
  </si>
  <si>
    <t>21301</t>
  </si>
  <si>
    <t>农业</t>
  </si>
  <si>
    <t>2130101</t>
  </si>
  <si>
    <t>2130102</t>
  </si>
  <si>
    <t>2130106</t>
  </si>
  <si>
    <t xml:space="preserve">  科技转化与推广服务</t>
  </si>
  <si>
    <t>2130108</t>
  </si>
  <si>
    <t xml:space="preserve">  病虫害控制</t>
  </si>
  <si>
    <t>2130109</t>
  </si>
  <si>
    <t xml:space="preserve">  农产品质量安全</t>
  </si>
  <si>
    <t>2130111</t>
  </si>
  <si>
    <t xml:space="preserve">  统计监测与信息服务</t>
  </si>
  <si>
    <t>2130112</t>
  </si>
  <si>
    <t xml:space="preserve">  农业行业业务管理</t>
  </si>
  <si>
    <t>2130119</t>
  </si>
  <si>
    <t xml:space="preserve">  防灾救灾</t>
  </si>
  <si>
    <t>2130122</t>
  </si>
  <si>
    <t xml:space="preserve">  农业生产支持补贴</t>
  </si>
  <si>
    <t>2130124</t>
  </si>
  <si>
    <t xml:space="preserve">  农业组织化与产业化经营</t>
  </si>
  <si>
    <t>2130126</t>
  </si>
  <si>
    <t xml:space="preserve">  农村公益事业</t>
  </si>
  <si>
    <t>2130135</t>
  </si>
  <si>
    <t xml:space="preserve">  农业资源保护修复与利用</t>
  </si>
  <si>
    <t>2130148</t>
  </si>
  <si>
    <t xml:space="preserve">  成品油价格改革对渔业的补贴</t>
  </si>
  <si>
    <t>2130152</t>
  </si>
  <si>
    <t xml:space="preserve">  对高校毕业生到基层任职补助</t>
  </si>
  <si>
    <t>2130199</t>
  </si>
  <si>
    <t xml:space="preserve">  其他农业支出</t>
  </si>
  <si>
    <t>21302</t>
  </si>
  <si>
    <t>林业和草原</t>
  </si>
  <si>
    <t>2130201</t>
  </si>
  <si>
    <t>2130205</t>
  </si>
  <si>
    <t xml:space="preserve">  森林培育</t>
  </si>
  <si>
    <t>2130234</t>
  </si>
  <si>
    <t xml:space="preserve">  防灾减灾</t>
  </si>
  <si>
    <t>2130299</t>
  </si>
  <si>
    <t xml:space="preserve">  其他林业和草原支出</t>
  </si>
  <si>
    <t>21303</t>
  </si>
  <si>
    <t>水利</t>
  </si>
  <si>
    <t>2130301</t>
  </si>
  <si>
    <t>2130302</t>
  </si>
  <si>
    <t>2130304</t>
  </si>
  <si>
    <t xml:space="preserve">  水利行业业务管理</t>
  </si>
  <si>
    <t>2130305</t>
  </si>
  <si>
    <t xml:space="preserve">  水利工程建设</t>
  </si>
  <si>
    <t>2130309</t>
  </si>
  <si>
    <t xml:space="preserve">  水行政执法监督</t>
  </si>
  <si>
    <t>2130310</t>
  </si>
  <si>
    <t xml:space="preserve">  水土保持</t>
  </si>
  <si>
    <t>2130314</t>
  </si>
  <si>
    <t xml:space="preserve">  防汛</t>
  </si>
  <si>
    <t>2130315</t>
  </si>
  <si>
    <t xml:space="preserve">  抗旱</t>
  </si>
  <si>
    <t>2130316</t>
  </si>
  <si>
    <t xml:space="preserve">  农田水利</t>
  </si>
  <si>
    <t>2130317</t>
  </si>
  <si>
    <t xml:space="preserve">  水利技术推广</t>
  </si>
  <si>
    <t>2130321</t>
  </si>
  <si>
    <t xml:space="preserve">  大中型水库移民后期扶持专项支出</t>
  </si>
  <si>
    <t>2130399</t>
  </si>
  <si>
    <t xml:space="preserve">  其他水利支出</t>
  </si>
  <si>
    <t>21305</t>
  </si>
  <si>
    <t>扶贫</t>
  </si>
  <si>
    <t>2130501</t>
  </si>
  <si>
    <t>2130502</t>
  </si>
  <si>
    <t>2130599</t>
  </si>
  <si>
    <t xml:space="preserve">  其他扶贫支出</t>
  </si>
  <si>
    <t>21307</t>
  </si>
  <si>
    <t>农村综合改革</t>
  </si>
  <si>
    <t>2130701</t>
  </si>
  <si>
    <t xml:space="preserve">  对村级一事一议的补助</t>
  </si>
  <si>
    <t>2130705</t>
  </si>
  <si>
    <t xml:space="preserve">  对村民委员会和村党支部的补助</t>
  </si>
  <si>
    <t>2130706</t>
  </si>
  <si>
    <t xml:space="preserve">  对村集体经济组织的补助</t>
  </si>
  <si>
    <t>2130799</t>
  </si>
  <si>
    <t xml:space="preserve">  其他农村综合改革支出</t>
  </si>
  <si>
    <t>21309</t>
  </si>
  <si>
    <t>目标价格补贴</t>
  </si>
  <si>
    <t>2130999</t>
  </si>
  <si>
    <t xml:space="preserve">  其他目标价格补贴</t>
  </si>
  <si>
    <t>21399</t>
  </si>
  <si>
    <t>其他农林水支出</t>
  </si>
  <si>
    <t>2139999</t>
  </si>
  <si>
    <t xml:space="preserve">  其他农林水支出</t>
  </si>
  <si>
    <t>214</t>
  </si>
  <si>
    <t>21401</t>
  </si>
  <si>
    <t>公路水路运输</t>
  </si>
  <si>
    <t>2140101</t>
  </si>
  <si>
    <t>2140104</t>
  </si>
  <si>
    <t xml:space="preserve">  公路建设</t>
  </si>
  <si>
    <t>2140106</t>
  </si>
  <si>
    <t xml:space="preserve">  公路养护</t>
  </si>
  <si>
    <t>2140199</t>
  </si>
  <si>
    <t xml:space="preserve">  其他公路水路运输支出</t>
  </si>
  <si>
    <t>215</t>
  </si>
  <si>
    <t>21508</t>
  </si>
  <si>
    <t>支持中小企业发展和管理支出</t>
  </si>
  <si>
    <t>2150899</t>
  </si>
  <si>
    <t xml:space="preserve">  其他支持中小企业发展和管理支出</t>
  </si>
  <si>
    <t>21599</t>
  </si>
  <si>
    <t>其他资源勘探信息等支出</t>
  </si>
  <si>
    <t>2159904</t>
  </si>
  <si>
    <t xml:space="preserve">  技术改造支出</t>
  </si>
  <si>
    <t>2159999</t>
  </si>
  <si>
    <t xml:space="preserve">  其他资源勘探信息等支出</t>
  </si>
  <si>
    <t>216</t>
  </si>
  <si>
    <t>21602</t>
  </si>
  <si>
    <t>商业流通事务</t>
  </si>
  <si>
    <t>2160299</t>
  </si>
  <si>
    <t xml:space="preserve">  其他商业流通事务支出</t>
  </si>
  <si>
    <t>21606</t>
  </si>
  <si>
    <t>涉外发展服务支出</t>
  </si>
  <si>
    <t>2160699</t>
  </si>
  <si>
    <t xml:space="preserve">  其他涉外发展服务支出</t>
  </si>
  <si>
    <t>220</t>
  </si>
  <si>
    <t>22001</t>
  </si>
  <si>
    <t>自然资源事务</t>
  </si>
  <si>
    <t>2200101</t>
  </si>
  <si>
    <t>2200110</t>
  </si>
  <si>
    <t xml:space="preserve">  国土整治</t>
  </si>
  <si>
    <t>2200199</t>
  </si>
  <si>
    <t xml:space="preserve">  其他自然资源事务支出</t>
  </si>
  <si>
    <t>221</t>
  </si>
  <si>
    <t>22102</t>
  </si>
  <si>
    <t>住房改革支出</t>
  </si>
  <si>
    <t>2210201</t>
  </si>
  <si>
    <t xml:space="preserve">  住房公积金</t>
  </si>
  <si>
    <t>224</t>
  </si>
  <si>
    <t>22401</t>
  </si>
  <si>
    <t>应急管理事务</t>
  </si>
  <si>
    <t>2240101</t>
  </si>
  <si>
    <t>2240102</t>
  </si>
  <si>
    <t>2240104</t>
  </si>
  <si>
    <t xml:space="preserve">  灾害风险防治</t>
  </si>
  <si>
    <t>2240106</t>
  </si>
  <si>
    <t xml:space="preserve">  安全监管</t>
  </si>
  <si>
    <t>2240108</t>
  </si>
  <si>
    <t xml:space="preserve">  应急救援</t>
  </si>
  <si>
    <t>2240199</t>
  </si>
  <si>
    <t xml:space="preserve">  其他应急管理支出</t>
  </si>
  <si>
    <t>22403</t>
  </si>
  <si>
    <t>森林消防事务</t>
  </si>
  <si>
    <t>2240399</t>
  </si>
  <si>
    <t xml:space="preserve">  其他森林消防事务支出</t>
  </si>
  <si>
    <t>22407</t>
  </si>
  <si>
    <t>自然灾害救灾及恢复重建支出</t>
  </si>
  <si>
    <t>2240701</t>
  </si>
  <si>
    <t xml:space="preserve">  中央自然灾害生活补助</t>
  </si>
  <si>
    <t>2240702</t>
  </si>
  <si>
    <t xml:space="preserve">  地方自然灾害生活补助</t>
  </si>
  <si>
    <t>229</t>
  </si>
  <si>
    <t>22999</t>
  </si>
  <si>
    <t>2299901</t>
  </si>
  <si>
    <t>注：本表为自动生成表。</t>
  </si>
  <si>
    <t>— 12.%d —</t>
  </si>
  <si>
    <t>表四</t>
  </si>
  <si>
    <t>一般公共预算财政拨款基本支出决算明细表</t>
  </si>
  <si>
    <t>财决08-1表</t>
  </si>
  <si>
    <t>一</t>
  </si>
  <si>
    <t>— 13.%d —</t>
  </si>
  <si>
    <t>表五</t>
  </si>
  <si>
    <t>2019年度梁子湖区一般公共预算转移性收支决算录入表</t>
  </si>
  <si>
    <t>决 算 数</t>
  </si>
  <si>
    <t>上级补助收入</t>
  </si>
  <si>
    <t>补助下级支出</t>
  </si>
  <si>
    <t xml:space="preserve">  返还性收入</t>
  </si>
  <si>
    <t xml:space="preserve">  返还性支出</t>
  </si>
  <si>
    <t xml:space="preserve">    所得税基数返还收入</t>
  </si>
  <si>
    <t xml:space="preserve">    所得税基数返还支出</t>
  </si>
  <si>
    <t xml:space="preserve">    成品油税费改革税收返还收入</t>
  </si>
  <si>
    <t xml:space="preserve">    成品油税费改革税收返还支出</t>
  </si>
  <si>
    <t xml:space="preserve">    增值税税收返还收入</t>
  </si>
  <si>
    <t xml:space="preserve">    增值税税收返还支出</t>
  </si>
  <si>
    <t xml:space="preserve">    消费税税收返还收入</t>
  </si>
  <si>
    <t xml:space="preserve">    消费税税收返还支出</t>
  </si>
  <si>
    <t xml:space="preserve">    增值税“五五分享”税收返还收入</t>
  </si>
  <si>
    <t xml:space="preserve">    增值税“五五分享”税收返还支出</t>
  </si>
  <si>
    <t xml:space="preserve">    其他返还性收入</t>
  </si>
  <si>
    <t xml:space="preserve">    其他返还性支出</t>
  </si>
  <si>
    <t xml:space="preserve">  一般性转移支付收入</t>
  </si>
  <si>
    <t xml:space="preserve">  一般性转移支付支出</t>
  </si>
  <si>
    <t xml:space="preserve">    体制补助收入</t>
  </si>
  <si>
    <t xml:space="preserve">    体制补助支出</t>
  </si>
  <si>
    <t xml:space="preserve">    均衡性转移支付收入</t>
  </si>
  <si>
    <t xml:space="preserve">    均衡性转移支付支出</t>
  </si>
  <si>
    <t xml:space="preserve">    县级基本财力保障机制奖补资金收入</t>
  </si>
  <si>
    <t xml:space="preserve">    县级基本财力保障机制奖补资金支出</t>
  </si>
  <si>
    <t xml:space="preserve">    结算补助收入</t>
  </si>
  <si>
    <t xml:space="preserve">    结算补助支出</t>
  </si>
  <si>
    <t xml:space="preserve">    资源枯竭型城市转移支付补助收入</t>
  </si>
  <si>
    <t xml:space="preserve">    资源枯竭型城市转移支付补助支出</t>
  </si>
  <si>
    <t xml:space="preserve">    企业事业单位划转补助收入</t>
  </si>
  <si>
    <t xml:space="preserve">    企业事业单位划转补助支出</t>
  </si>
  <si>
    <t xml:space="preserve">    成品油税费改革转移支付补助收入</t>
  </si>
  <si>
    <t xml:space="preserve">    成品油税费改革转移支付补助支出</t>
  </si>
  <si>
    <t xml:space="preserve">    基层公检法司转移支付收入</t>
  </si>
  <si>
    <t xml:space="preserve">    基层公检法司转移支付支出</t>
  </si>
  <si>
    <t xml:space="preserve">    城乡义务教育转移支付收入</t>
  </si>
  <si>
    <t xml:space="preserve">    城乡义务教育转移支付支出</t>
  </si>
  <si>
    <t xml:space="preserve">    基本养老金转移支付收入</t>
  </si>
  <si>
    <t xml:space="preserve">    基本养老金转移支付支出</t>
  </si>
  <si>
    <t xml:space="preserve">    城乡居民基本医疗保险转移支付收入</t>
  </si>
  <si>
    <t xml:space="preserve">    城乡居民基本医疗保险转移支付支出</t>
  </si>
  <si>
    <t xml:space="preserve">    农村综合改革转移支付收入</t>
  </si>
  <si>
    <t xml:space="preserve">    农村综合改革转移支付支出</t>
  </si>
  <si>
    <t xml:space="preserve">    产粮(油)大县奖励资金收入</t>
  </si>
  <si>
    <t xml:space="preserve">    产粮(油)大县奖励资金支出</t>
  </si>
  <si>
    <t xml:space="preserve">    重点生态功能区转移支付收入</t>
  </si>
  <si>
    <t xml:space="preserve">    重点生态功能区转移支付支出</t>
  </si>
  <si>
    <t xml:space="preserve">    固定数额补助收入</t>
  </si>
  <si>
    <t xml:space="preserve">    固定数额补助支出</t>
  </si>
  <si>
    <t xml:space="preserve">    革命老区转移支付收入</t>
  </si>
  <si>
    <t xml:space="preserve">    革命老区转移支付支出</t>
  </si>
  <si>
    <t xml:space="preserve">    民族地区转移支付收入</t>
  </si>
  <si>
    <t xml:space="preserve">    民族地区转移支付支出</t>
  </si>
  <si>
    <t xml:space="preserve">    边境地区转移支付收入</t>
  </si>
  <si>
    <t xml:space="preserve">    边境地区转移支付支出</t>
  </si>
  <si>
    <t xml:space="preserve">    贫困地区转移支付收入</t>
  </si>
  <si>
    <t xml:space="preserve">    贫困地区转移支付支出</t>
  </si>
  <si>
    <t xml:space="preserve">    一般公共服务共同财政事权转移支付收入  </t>
  </si>
  <si>
    <t xml:space="preserve">    一般公共服务共同财政事权转移支付支出  </t>
  </si>
  <si>
    <t xml:space="preserve">    外交共同财政事权转移支付收入  </t>
  </si>
  <si>
    <t xml:space="preserve">    外交共同财政事权转移支付支出 </t>
  </si>
  <si>
    <t xml:space="preserve">    国防共同财政事权转移支付收入  </t>
  </si>
  <si>
    <t xml:space="preserve">    国防共同财政事权转移支付支出 </t>
  </si>
  <si>
    <t xml:space="preserve">    公共安全共同财政事权转移支付收入  </t>
  </si>
  <si>
    <t xml:space="preserve">    公共安全共同财政事权转移支付支出 </t>
  </si>
  <si>
    <t xml:space="preserve">    教育共同财政事权转移支付收入  </t>
  </si>
  <si>
    <t xml:space="preserve">    教育共同财政事权转移支付支出 </t>
  </si>
  <si>
    <t xml:space="preserve">    科学技术共同财政事权转移支付收入  </t>
  </si>
  <si>
    <t xml:space="preserve">    科学技术共同财政事权转移支付支出  </t>
  </si>
  <si>
    <t xml:space="preserve">    文化旅游体育与传媒共同财政事权转移支付收入  </t>
  </si>
  <si>
    <t xml:space="preserve">    文化旅游体育与传媒共同财政事权转移支付支出  </t>
  </si>
  <si>
    <t xml:space="preserve">    社会保障和就业共同财政事权转移支付收入  </t>
  </si>
  <si>
    <t xml:space="preserve">    社会保障和就业共同财政事权转移支付支出 </t>
  </si>
  <si>
    <t xml:space="preserve">    卫生健康共同财政事权转移支付收入  </t>
  </si>
  <si>
    <t xml:space="preserve">    卫生健康共同财政事权转移支付支出  </t>
  </si>
  <si>
    <t xml:space="preserve">    节能环保共同财政事权转移支付收入  </t>
  </si>
  <si>
    <t xml:space="preserve">    节能环保共同财政事权转移支付支出</t>
  </si>
  <si>
    <t xml:space="preserve">    城乡社区共同财政事权转移支付收入  </t>
  </si>
  <si>
    <t xml:space="preserve">    城乡社区共同财政事权转移支付支出</t>
  </si>
  <si>
    <t xml:space="preserve">    农林水共同财政事权转移支付收入  </t>
  </si>
  <si>
    <t xml:space="preserve">    农林水共同财政事权转移支付支出</t>
  </si>
  <si>
    <t xml:space="preserve">    交通运输共同财政事权转移支付收入  </t>
  </si>
  <si>
    <t xml:space="preserve">    交通运输共同财政事权转移支付支出 </t>
  </si>
  <si>
    <t xml:space="preserve">    资源勘探信息等共同财政事权转移支付收入  </t>
  </si>
  <si>
    <t xml:space="preserve">    资源勘探信息等共同财政事权转移支付支出 </t>
  </si>
  <si>
    <t xml:space="preserve">    商业服务业等共同财政事权转移支付收入  </t>
  </si>
  <si>
    <t xml:space="preserve">    商业服务业等共同财政事权转移支付支出</t>
  </si>
  <si>
    <t xml:space="preserve">    金融共同财政事权转移支付收入  </t>
  </si>
  <si>
    <t xml:space="preserve">    金融共同财政事权转移支付支出 </t>
  </si>
  <si>
    <t xml:space="preserve">    自然资源海洋气象等共同财政事权转移支付收入  </t>
  </si>
  <si>
    <t xml:space="preserve">    自然资源海洋气象等共同财政事权转移支付支出  </t>
  </si>
  <si>
    <t xml:space="preserve">    住房保障共同财政事权转移支付收入  </t>
  </si>
  <si>
    <t xml:space="preserve">    住房保障共同财政事权转移支付支出</t>
  </si>
  <si>
    <t xml:space="preserve">    粮油物资储备共同财政事权转移支付收入  </t>
  </si>
  <si>
    <t xml:space="preserve">    粮油物资储备共同财政事权转移支付支出</t>
  </si>
  <si>
    <t xml:space="preserve">    其他共同财政事权转移支付收入  </t>
  </si>
  <si>
    <t xml:space="preserve">    其他共同财政事权转移支付支出 </t>
  </si>
  <si>
    <t xml:space="preserve">    其他一般性转移支付收入</t>
  </si>
  <si>
    <t xml:space="preserve">    其他一般性转移支付支出</t>
  </si>
  <si>
    <t xml:space="preserve">  专项转移支付收入</t>
  </si>
  <si>
    <t xml:space="preserve">  专项转移支付支出</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</si>
  <si>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</si>
  <si>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</si>
  <si>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</si>
  <si>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</si>
  <si>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</si>
  <si>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</si>
  <si>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</si>
  <si>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</si>
  <si>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</si>
  <si>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</si>
  <si>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</si>
  <si>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</si>
  <si>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</si>
  <si>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</si>
  <si>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</si>
  <si>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</si>
  <si>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</si>
  <si>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</si>
  <si>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</si>
  <si>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其他收入</t>
  </si>
  <si>
    <t>下级上解收入</t>
  </si>
  <si>
    <t>上解上级支出</t>
  </si>
  <si>
    <t xml:space="preserve">  体制上解收入</t>
  </si>
  <si>
    <t xml:space="preserve">  体制上解支出</t>
  </si>
  <si>
    <t xml:space="preserve">  专项上解收入</t>
  </si>
  <si>
    <t xml:space="preserve">  专项上解支出</t>
  </si>
  <si>
    <t>待偿债置换一般债券上年结余</t>
  </si>
  <si>
    <t>上年结余</t>
  </si>
  <si>
    <t xml:space="preserve">调入资金   </t>
  </si>
  <si>
    <t>调出资金</t>
  </si>
  <si>
    <t xml:space="preserve">  从政府性基金预算调入</t>
  </si>
  <si>
    <t xml:space="preserve">  从国有资本经营预算调入</t>
  </si>
  <si>
    <t xml:space="preserve">  从其他资金调入</t>
  </si>
  <si>
    <t>债务收入</t>
  </si>
  <si>
    <t>债务还本支出</t>
  </si>
  <si>
    <t xml:space="preserve">  地方政府债务收入</t>
  </si>
  <si>
    <t xml:space="preserve">  地方政府一般债务还本支出</t>
  </si>
  <si>
    <t xml:space="preserve">    一般债务收入</t>
  </si>
  <si>
    <t xml:space="preserve">    地方政府一般债券还本支出</t>
  </si>
  <si>
    <t xml:space="preserve">      地方政府一般债券收入</t>
  </si>
  <si>
    <t xml:space="preserve">    地方政府向外国政府借款还本支出</t>
  </si>
  <si>
    <t xml:space="preserve">      地方政府向外国政府借款收入</t>
  </si>
  <si>
    <t xml:space="preserve">    地方政府向国际组织借款还本支出</t>
  </si>
  <si>
    <t xml:space="preserve">      地方政府向国际组织借款收入</t>
  </si>
  <si>
    <t xml:space="preserve">    地方政府其他一般债务还本支出</t>
  </si>
  <si>
    <t xml:space="preserve">      地方政府其他一般债务收入</t>
  </si>
  <si>
    <t>债务转贷收入</t>
  </si>
  <si>
    <t>债务转贷支出</t>
  </si>
  <si>
    <t xml:space="preserve">  地方政府一般债务转贷收入</t>
  </si>
  <si>
    <t xml:space="preserve">  地方政府一般债券转贷支出</t>
  </si>
  <si>
    <t xml:space="preserve">    地方政府一般债券转贷收入</t>
  </si>
  <si>
    <t xml:space="preserve">  地方政府向外国政府借款转贷支出</t>
  </si>
  <si>
    <t xml:space="preserve">    地方政府向外国政府借款转贷收入</t>
  </si>
  <si>
    <t xml:space="preserve">  地方政府向国际组织借款转贷支出</t>
  </si>
  <si>
    <t xml:space="preserve">    地方政府向国际组织借款转贷收入</t>
  </si>
  <si>
    <t xml:space="preserve">  地方政府其他一般债务转贷支出</t>
  </si>
  <si>
    <t xml:space="preserve">    地方政府其他一般债务转贷收入</t>
  </si>
  <si>
    <t>国债转贷收入</t>
  </si>
  <si>
    <t>补充预算周转金</t>
  </si>
  <si>
    <t>国债转贷资金上年结余</t>
  </si>
  <si>
    <t>拨付国债转贷资金数</t>
  </si>
  <si>
    <t>国债转贷转补助数</t>
  </si>
  <si>
    <t>国债转贷资金结余</t>
  </si>
  <si>
    <t>动用预算稳定调节基金</t>
  </si>
  <si>
    <t>安排预算稳定调节基金</t>
  </si>
  <si>
    <t>接受其他地区援助收入</t>
  </si>
  <si>
    <t xml:space="preserve">  接受其他省(自治区、直辖市、计划单列市)援助收入</t>
  </si>
  <si>
    <t xml:space="preserve">  援助其他省(自治区、直辖市、计划单列市)支出</t>
  </si>
  <si>
    <t xml:space="preserve">  接受省内其他地市(区)援助收入</t>
  </si>
  <si>
    <t xml:space="preserve">  援助省内其他地市(区)支出</t>
  </si>
  <si>
    <t xml:space="preserve">  接受市内其他县市(区)援助收入</t>
  </si>
  <si>
    <t xml:space="preserve">  援助市内其他县市(区)支出</t>
  </si>
  <si>
    <t>省补助计划单列市收入</t>
  </si>
  <si>
    <t>计划单列市上解省支出</t>
  </si>
  <si>
    <t>计划单列市上解省收入</t>
  </si>
  <si>
    <t>省补助计划单列市支出</t>
  </si>
  <si>
    <t>待偿债置换一般债券结余</t>
  </si>
  <si>
    <t>年终结余</t>
  </si>
  <si>
    <t>减:结转下年的支出</t>
  </si>
  <si>
    <t>净结余</t>
  </si>
  <si>
    <t>收  入  总  计</t>
  </si>
  <si>
    <t>支  出  总  计</t>
  </si>
  <si>
    <t>表六</t>
  </si>
  <si>
    <t>2019年度梁子湖区地方政府债务余额情况录入表</t>
  </si>
  <si>
    <t>一般债务</t>
  </si>
  <si>
    <t>专项债务</t>
  </si>
  <si>
    <t>一般债券</t>
  </si>
  <si>
    <t>向外国政府借款</t>
  </si>
  <si>
    <t>向国际组织借款</t>
  </si>
  <si>
    <t>其他一般债务</t>
  </si>
  <si>
    <t>专项债券</t>
  </si>
  <si>
    <t>其他专项债务</t>
  </si>
  <si>
    <t>上年末地方政府债务余额</t>
  </si>
  <si>
    <t>本年地方政府债务余额限额(预算数)</t>
  </si>
  <si>
    <t>本年地方政府债务(转贷)收入</t>
  </si>
  <si>
    <t>本年地方政府债务还本支出</t>
  </si>
  <si>
    <t>本年采用其他方式化解的债务本金</t>
  </si>
  <si>
    <t>年末地方政府债务余额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</si>
</sst>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8"/>
      <name val="宋体"/>
      <charset val="134"/>
    </font>
    <font>
      <sz val="10"/>
      <name val="宋体"/>
      <charset val="134"/>
    </font>
    <font>
      <b/>
      <sz val="10"/>
      <name val="宋体"/>
      <charset val="134"/>
    </font>
    <font>
      <sz val="12"/>
      <color indexed="8"/>
      <name val="宋体"/>
      <charset val="134"/>
    </font>
    <font>
      <sz val="11"/>
      <color indexed="8"/>
      <name val="宋体"/>
      <charset val="134"/>
    </font>
    <font>
      <sz val="22"/>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9">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24"/>
        <bgColor indexed="64"/>
      </patternFill>
    </fill>
    <fill>
      <patternFill patternType="solid">
        <fgColor indexed="44"/>
        <bgColor indexed="64"/>
      </patternFill>
    </fill>
    <fill>
      <patternFill patternType="mediumGray">
        <fgColor indexed="9"/>
      </patternFill>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8" borderId="1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3" applyNumberFormat="0" applyFill="0" applyAlignment="0" applyProtection="0">
      <alignment vertical="center"/>
    </xf>
    <xf numFmtId="0" fontId="14" fillId="0" borderId="13" applyNumberFormat="0" applyFill="0" applyAlignment="0" applyProtection="0">
      <alignment vertical="center"/>
    </xf>
    <xf numFmtId="0" fontId="15" fillId="0" borderId="14" applyNumberFormat="0" applyFill="0" applyAlignment="0" applyProtection="0">
      <alignment vertical="center"/>
    </xf>
    <xf numFmtId="0" fontId="15" fillId="0" borderId="0" applyNumberFormat="0" applyFill="0" applyBorder="0" applyAlignment="0" applyProtection="0">
      <alignment vertical="center"/>
    </xf>
    <xf numFmtId="0" fontId="16" fillId="9" borderId="15" applyNumberFormat="0" applyAlignment="0" applyProtection="0">
      <alignment vertical="center"/>
    </xf>
    <xf numFmtId="0" fontId="17" fillId="10" borderId="16" applyNumberFormat="0" applyAlignment="0" applyProtection="0">
      <alignment vertical="center"/>
    </xf>
    <xf numFmtId="0" fontId="18" fillId="10" borderId="15" applyNumberFormat="0" applyAlignment="0" applyProtection="0">
      <alignment vertical="center"/>
    </xf>
    <xf numFmtId="0" fontId="19" fillId="11" borderId="17" applyNumberFormat="0" applyAlignment="0" applyProtection="0">
      <alignment vertical="center"/>
    </xf>
    <xf numFmtId="0" fontId="20" fillId="0" borderId="18" applyNumberFormat="0" applyFill="0" applyAlignment="0" applyProtection="0">
      <alignment vertical="center"/>
    </xf>
    <xf numFmtId="0" fontId="21" fillId="0" borderId="19" applyNumberFormat="0" applyFill="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5" fillId="35" borderId="0" applyNumberFormat="0" applyBorder="0" applyAlignment="0" applyProtection="0">
      <alignment vertical="center"/>
    </xf>
    <xf numFmtId="0" fontId="26" fillId="36" borderId="0" applyNumberFormat="0" applyBorder="0" applyAlignment="0" applyProtection="0">
      <alignment vertical="center"/>
    </xf>
    <xf numFmtId="0" fontId="26" fillId="37" borderId="0" applyNumberFormat="0" applyBorder="0" applyAlignment="0" applyProtection="0">
      <alignment vertical="center"/>
    </xf>
    <xf numFmtId="0" fontId="25" fillId="38" borderId="0" applyNumberFormat="0" applyBorder="0" applyAlignment="0" applyProtection="0">
      <alignment vertical="center"/>
    </xf>
    <xf numFmtId="0" fontId="27" fillId="0" borderId="0"/>
  </cellStyleXfs>
  <cellXfs count="40">
    <xf numFmtId="0" fontId="0" fillId="0" borderId="0" xfId="0"/>
    <xf numFmtId="0" fontId="1" fillId="0" borderId="0" xfId="0" applyNumberFormat="1" applyFont="1" applyFill="1" applyAlignment="1" applyProtection="1">
      <alignment horizontal="center" vertical="center"/>
    </xf>
    <xf numFmtId="0" fontId="2" fillId="0" borderId="0" xfId="0" applyNumberFormat="1" applyFont="1" applyFill="1" applyAlignment="1" applyProtection="1">
      <alignment horizontal="right" vertical="center"/>
    </xf>
    <xf numFmtId="0" fontId="3" fillId="2" borderId="1" xfId="0" applyNumberFormat="1" applyFont="1" applyFill="1" applyBorder="1" applyAlignment="1" applyProtection="1">
      <alignment horizontal="center" vertical="center"/>
    </xf>
    <xf numFmtId="0" fontId="3" fillId="2" borderId="2" xfId="0" applyNumberFormat="1" applyFont="1" applyFill="1" applyBorder="1" applyAlignment="1" applyProtection="1">
      <alignment horizontal="center" vertical="center"/>
    </xf>
    <xf numFmtId="0" fontId="2" fillId="2" borderId="1" xfId="0" applyNumberFormat="1" applyFont="1" applyFill="1" applyBorder="1" applyAlignment="1" applyProtection="1">
      <alignment vertical="center"/>
    </xf>
    <xf numFmtId="3" fontId="2" fillId="3" borderId="1" xfId="0" applyNumberFormat="1" applyFont="1" applyFill="1" applyBorder="1" applyAlignment="1" applyProtection="1">
      <alignment horizontal="right" vertical="center"/>
    </xf>
    <xf numFmtId="3" fontId="2" fillId="4" borderId="1" xfId="0" applyNumberFormat="1" applyFont="1" applyFill="1" applyBorder="1" applyAlignment="1" applyProtection="1">
      <alignment horizontal="right" vertical="center"/>
    </xf>
    <xf numFmtId="3" fontId="2" fillId="5" borderId="1" xfId="0" applyNumberFormat="1" applyFont="1" applyFill="1" applyBorder="1" applyAlignment="1" applyProtection="1">
      <alignment horizontal="right" vertical="center"/>
    </xf>
    <xf numFmtId="0" fontId="2" fillId="2" borderId="1" xfId="0" applyNumberFormat="1" applyFont="1" applyFill="1" applyBorder="1" applyAlignment="1" applyProtection="1">
      <alignment horizontal="right" vertical="center"/>
    </xf>
    <xf numFmtId="0" fontId="3" fillId="2" borderId="1" xfId="0" applyNumberFormat="1" applyFont="1" applyFill="1" applyBorder="1" applyAlignment="1" applyProtection="1">
      <alignment vertical="center"/>
    </xf>
    <xf numFmtId="3" fontId="2" fillId="6" borderId="1" xfId="0" applyNumberFormat="1" applyFont="1" applyFill="1" applyBorder="1" applyAlignment="1" applyProtection="1">
      <alignment horizontal="right" vertical="center"/>
    </xf>
    <xf numFmtId="3" fontId="2" fillId="2" borderId="1" xfId="0" applyNumberFormat="1" applyFont="1" applyFill="1" applyBorder="1" applyAlignment="1" applyProtection="1">
      <alignment horizontal="right" vertical="center"/>
    </xf>
    <xf numFmtId="0" fontId="0" fillId="0" borderId="0" xfId="0" applyAlignment="1">
      <alignment horizontal="left"/>
    </xf>
    <xf numFmtId="0" fontId="4" fillId="0" borderId="0" xfId="0" applyFont="1"/>
    <xf numFmtId="0" fontId="5" fillId="7" borderId="3" xfId="0" applyFont="1" applyFill="1" applyBorder="1" applyAlignment="1">
      <alignment horizontal="center" vertical="center" wrapText="1" shrinkToFit="1"/>
    </xf>
    <xf numFmtId="0" fontId="5" fillId="7" borderId="4" xfId="0" applyFont="1" applyFill="1" applyBorder="1" applyAlignment="1">
      <alignment horizontal="center" vertical="center" wrapText="1" shrinkToFit="1"/>
    </xf>
    <xf numFmtId="0" fontId="5" fillId="7" borderId="4" xfId="0" applyFont="1" applyFill="1" applyBorder="1" applyAlignment="1">
      <alignment horizontal="center" vertical="center" shrinkToFit="1"/>
    </xf>
    <xf numFmtId="0" fontId="5" fillId="7" borderId="5" xfId="0" applyFont="1" applyFill="1" applyBorder="1" applyAlignment="1">
      <alignment horizontal="center" vertical="center" wrapText="1" shrinkToFit="1"/>
    </xf>
    <xf numFmtId="0" fontId="5" fillId="7" borderId="6" xfId="0" applyFont="1" applyFill="1" applyBorder="1" applyAlignment="1">
      <alignment horizontal="center" vertical="center" wrapText="1" shrinkToFit="1"/>
    </xf>
    <xf numFmtId="4" fontId="5" fillId="0" borderId="6" xfId="0" applyNumberFormat="1" applyFont="1" applyBorder="1" applyAlignment="1">
      <alignment horizontal="right" vertical="center" shrinkToFit="1"/>
    </xf>
    <xf numFmtId="0" fontId="5" fillId="0" borderId="5" xfId="0" applyFont="1" applyBorder="1" applyAlignment="1">
      <alignment horizontal="left" vertical="center" shrinkToFit="1"/>
    </xf>
    <xf numFmtId="0" fontId="5" fillId="0" borderId="6" xfId="0" applyFont="1" applyBorder="1" applyAlignment="1">
      <alignment horizontal="left" vertical="center" shrinkToFit="1"/>
    </xf>
    <xf numFmtId="0" fontId="6" fillId="0" borderId="0" xfId="0" applyFont="1" applyAlignment="1">
      <alignment horizontal="center"/>
    </xf>
    <xf numFmtId="0" fontId="4" fillId="0" borderId="0" xfId="0" applyFont="1" applyAlignment="1">
      <alignment horizontal="center"/>
    </xf>
    <xf numFmtId="0" fontId="5" fillId="0" borderId="6" xfId="0" applyFont="1" applyBorder="1" applyAlignment="1">
      <alignment horizontal="center" vertical="center" shrinkToFit="1"/>
    </xf>
    <xf numFmtId="0" fontId="4" fillId="0" borderId="0" xfId="0" applyFont="1" applyAlignment="1">
      <alignment horizontal="right"/>
    </xf>
    <xf numFmtId="0" fontId="5" fillId="7" borderId="7" xfId="0" applyFont="1" applyFill="1" applyBorder="1" applyAlignment="1">
      <alignment horizontal="center" vertical="center" shrinkToFit="1"/>
    </xf>
    <xf numFmtId="0" fontId="5" fillId="7" borderId="8" xfId="0" applyFont="1" applyFill="1" applyBorder="1" applyAlignment="1">
      <alignment horizontal="center" vertical="center" wrapText="1" shrinkToFit="1"/>
    </xf>
    <xf numFmtId="4" fontId="5" fillId="0" borderId="8" xfId="0" applyNumberFormat="1" applyFont="1" applyBorder="1" applyAlignment="1">
      <alignment horizontal="right" vertical="center" shrinkToFit="1"/>
    </xf>
    <xf numFmtId="0" fontId="5" fillId="0" borderId="9" xfId="0" applyFont="1" applyBorder="1" applyAlignment="1">
      <alignment horizontal="left" vertical="center" shrinkToFit="1"/>
    </xf>
    <xf numFmtId="0" fontId="5" fillId="0" borderId="10" xfId="0" applyFont="1" applyBorder="1" applyAlignment="1">
      <alignment horizontal="left" vertical="center" shrinkToFit="1"/>
    </xf>
    <xf numFmtId="4" fontId="5" fillId="0" borderId="10" xfId="0" applyNumberFormat="1" applyFont="1" applyBorder="1" applyAlignment="1">
      <alignment horizontal="right" vertical="center" shrinkToFit="1"/>
    </xf>
    <xf numFmtId="0" fontId="5" fillId="0" borderId="10" xfId="0" applyFont="1" applyBorder="1" applyAlignment="1">
      <alignment horizontal="center" vertical="center" shrinkToFit="1"/>
    </xf>
    <xf numFmtId="4" fontId="5" fillId="0" borderId="11" xfId="0" applyNumberFormat="1" applyFont="1" applyBorder="1" applyAlignment="1">
      <alignment horizontal="right" vertical="center" shrinkToFit="1"/>
    </xf>
    <xf numFmtId="0" fontId="5" fillId="0" borderId="0" xfId="0" applyFont="1" applyAlignment="1">
      <alignment horizontal="left" vertical="center"/>
    </xf>
    <xf numFmtId="0" fontId="5" fillId="0" borderId="0" xfId="0" applyFont="1" applyAlignment="1">
      <alignment horizontal="right" vertical="center" shrinkToFit="1"/>
    </xf>
    <xf numFmtId="0" fontId="2" fillId="2" borderId="1" xfId="0" applyNumberFormat="1" applyFont="1" applyFill="1" applyBorder="1" applyAlignment="1" applyProtection="1">
      <alignment horizontal="left" vertical="center"/>
    </xf>
    <xf numFmtId="0" fontId="3" fillId="2" borderId="1" xfId="0" applyNumberFormat="1" applyFont="1" applyFill="1" applyBorder="1" applyAlignment="1" applyProtection="1">
      <alignment horizontal="left" vertical="center"/>
    </xf>
    <xf numFmtId="0" fontId="0" fillId="0" borderId="0" xfId="0" applyFont="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externalLink" Target="externalLinks/externalLink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019&#24180;&#24230;&#25919;&#24220;&#20915;&#31639;&#20844;&#24320;\2019&#20915;&#31639;&#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B"/>
      <sheetName val="ML"/>
      <sheetName val="sheet1"/>
      <sheetName val="L01"/>
      <sheetName val="L02"/>
      <sheetName val="L03"/>
      <sheetName val="L04"/>
      <sheetName val="L05"/>
      <sheetName val="L06"/>
      <sheetName val="L07"/>
      <sheetName val="sheet2"/>
      <sheetName val="L08"/>
      <sheetName val="L09"/>
      <sheetName val="L10"/>
      <sheetName val="L11"/>
      <sheetName val="L12"/>
      <sheetName val="L13"/>
      <sheetName val="sheet3"/>
      <sheetName val="L14"/>
      <sheetName val="L15"/>
      <sheetName val="sheet4"/>
      <sheetName val="L16"/>
      <sheetName val="L17"/>
      <sheetName val="L18"/>
      <sheetName val="L19"/>
      <sheetName val="sheet5"/>
      <sheetName val="L20"/>
      <sheetName val="L21"/>
      <sheetName val="L22"/>
      <sheetName val="L23"/>
      <sheetName val="L24"/>
    </sheetNames>
    <sheetDataSet>
      <sheetData sheetId="0"/>
      <sheetData sheetId="1"/>
      <sheetData sheetId="2"/>
      <sheetData sheetId="3">
        <row r="5">
          <cell r="C5">
            <v>45313</v>
          </cell>
        </row>
      </sheetData>
      <sheetData sheetId="4">
        <row r="5">
          <cell r="C5">
            <v>136000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75"/>
  <sheetViews>
    <sheetView workbookViewId="0">
      <selection activeCell="F24" sqref="F24"/>
    </sheetView>
  </sheetViews>
  <sheetFormatPr defaultColWidth="12.125" defaultRowHeight="13.5" outlineLevelCol="2"/>
  <cols>
    <col min="1" max="1" width="9.5" customWidth="1"/>
    <col min="2" max="2" width="59" customWidth="1"/>
    <col min="3" max="3" width="22.5" customWidth="1"/>
    <col min="4" max="256" width="12.125" customWidth="1"/>
    <col min="257" max="257" width="9.5" customWidth="1"/>
    <col min="258" max="258" width="59" customWidth="1"/>
    <col min="259" max="259" width="22.5" customWidth="1"/>
    <col min="260" max="512" width="12.125" customWidth="1"/>
    <col min="513" max="513" width="9.5" customWidth="1"/>
    <col min="514" max="514" width="59" customWidth="1"/>
    <col min="515" max="515" width="22.5" customWidth="1"/>
    <col min="516" max="768" width="12.125" customWidth="1"/>
    <col min="769" max="769" width="9.5" customWidth="1"/>
    <col min="770" max="770" width="59" customWidth="1"/>
    <col min="771" max="771" width="22.5" customWidth="1"/>
    <col min="772" max="1024" width="12.125" customWidth="1"/>
    <col min="1025" max="1025" width="9.5" customWidth="1"/>
    <col min="1026" max="1026" width="59" customWidth="1"/>
    <col min="1027" max="1027" width="22.5" customWidth="1"/>
    <col min="1028" max="1280" width="12.125" customWidth="1"/>
    <col min="1281" max="1281" width="9.5" customWidth="1"/>
    <col min="1282" max="1282" width="59" customWidth="1"/>
    <col min="1283" max="1283" width="22.5" customWidth="1"/>
    <col min="1284" max="1536" width="12.125" customWidth="1"/>
    <col min="1537" max="1537" width="9.5" customWidth="1"/>
    <col min="1538" max="1538" width="59" customWidth="1"/>
    <col min="1539" max="1539" width="22.5" customWidth="1"/>
    <col min="1540" max="1792" width="12.125" customWidth="1"/>
    <col min="1793" max="1793" width="9.5" customWidth="1"/>
    <col min="1794" max="1794" width="59" customWidth="1"/>
    <col min="1795" max="1795" width="22.5" customWidth="1"/>
    <col min="1796" max="2048" width="12.125" customWidth="1"/>
    <col min="2049" max="2049" width="9.5" customWidth="1"/>
    <col min="2050" max="2050" width="59" customWidth="1"/>
    <col min="2051" max="2051" width="22.5" customWidth="1"/>
    <col min="2052" max="2304" width="12.125" customWidth="1"/>
    <col min="2305" max="2305" width="9.5" customWidth="1"/>
    <col min="2306" max="2306" width="59" customWidth="1"/>
    <col min="2307" max="2307" width="22.5" customWidth="1"/>
    <col min="2308" max="2560" width="12.125" customWidth="1"/>
    <col min="2561" max="2561" width="9.5" customWidth="1"/>
    <col min="2562" max="2562" width="59" customWidth="1"/>
    <col min="2563" max="2563" width="22.5" customWidth="1"/>
    <col min="2564" max="2816" width="12.125" customWidth="1"/>
    <col min="2817" max="2817" width="9.5" customWidth="1"/>
    <col min="2818" max="2818" width="59" customWidth="1"/>
    <col min="2819" max="2819" width="22.5" customWidth="1"/>
    <col min="2820" max="3072" width="12.125" customWidth="1"/>
    <col min="3073" max="3073" width="9.5" customWidth="1"/>
    <col min="3074" max="3074" width="59" customWidth="1"/>
    <col min="3075" max="3075" width="22.5" customWidth="1"/>
    <col min="3076" max="3328" width="12.125" customWidth="1"/>
    <col min="3329" max="3329" width="9.5" customWidth="1"/>
    <col min="3330" max="3330" width="59" customWidth="1"/>
    <col min="3331" max="3331" width="22.5" customWidth="1"/>
    <col min="3332" max="3584" width="12.125" customWidth="1"/>
    <col min="3585" max="3585" width="9.5" customWidth="1"/>
    <col min="3586" max="3586" width="59" customWidth="1"/>
    <col min="3587" max="3587" width="22.5" customWidth="1"/>
    <col min="3588" max="3840" width="12.125" customWidth="1"/>
    <col min="3841" max="3841" width="9.5" customWidth="1"/>
    <col min="3842" max="3842" width="59" customWidth="1"/>
    <col min="3843" max="3843" width="22.5" customWidth="1"/>
    <col min="3844" max="4096" width="12.125" customWidth="1"/>
    <col min="4097" max="4097" width="9.5" customWidth="1"/>
    <col min="4098" max="4098" width="59" customWidth="1"/>
    <col min="4099" max="4099" width="22.5" customWidth="1"/>
    <col min="4100" max="4352" width="12.125" customWidth="1"/>
    <col min="4353" max="4353" width="9.5" customWidth="1"/>
    <col min="4354" max="4354" width="59" customWidth="1"/>
    <col min="4355" max="4355" width="22.5" customWidth="1"/>
    <col min="4356" max="4608" width="12.125" customWidth="1"/>
    <col min="4609" max="4609" width="9.5" customWidth="1"/>
    <col min="4610" max="4610" width="59" customWidth="1"/>
    <col min="4611" max="4611" width="22.5" customWidth="1"/>
    <col min="4612" max="4864" width="12.125" customWidth="1"/>
    <col min="4865" max="4865" width="9.5" customWidth="1"/>
    <col min="4866" max="4866" width="59" customWidth="1"/>
    <col min="4867" max="4867" width="22.5" customWidth="1"/>
    <col min="4868" max="5120" width="12.125" customWidth="1"/>
    <col min="5121" max="5121" width="9.5" customWidth="1"/>
    <col min="5122" max="5122" width="59" customWidth="1"/>
    <col min="5123" max="5123" width="22.5" customWidth="1"/>
    <col min="5124" max="5376" width="12.125" customWidth="1"/>
    <col min="5377" max="5377" width="9.5" customWidth="1"/>
    <col min="5378" max="5378" width="59" customWidth="1"/>
    <col min="5379" max="5379" width="22.5" customWidth="1"/>
    <col min="5380" max="5632" width="12.125" customWidth="1"/>
    <col min="5633" max="5633" width="9.5" customWidth="1"/>
    <col min="5634" max="5634" width="59" customWidth="1"/>
    <col min="5635" max="5635" width="22.5" customWidth="1"/>
    <col min="5636" max="5888" width="12.125" customWidth="1"/>
    <col min="5889" max="5889" width="9.5" customWidth="1"/>
    <col min="5890" max="5890" width="59" customWidth="1"/>
    <col min="5891" max="5891" width="22.5" customWidth="1"/>
    <col min="5892" max="6144" width="12.125" customWidth="1"/>
    <col min="6145" max="6145" width="9.5" customWidth="1"/>
    <col min="6146" max="6146" width="59" customWidth="1"/>
    <col min="6147" max="6147" width="22.5" customWidth="1"/>
    <col min="6148" max="6400" width="12.125" customWidth="1"/>
    <col min="6401" max="6401" width="9.5" customWidth="1"/>
    <col min="6402" max="6402" width="59" customWidth="1"/>
    <col min="6403" max="6403" width="22.5" customWidth="1"/>
    <col min="6404" max="6656" width="12.125" customWidth="1"/>
    <col min="6657" max="6657" width="9.5" customWidth="1"/>
    <col min="6658" max="6658" width="59" customWidth="1"/>
    <col min="6659" max="6659" width="22.5" customWidth="1"/>
    <col min="6660" max="6912" width="12.125" customWidth="1"/>
    <col min="6913" max="6913" width="9.5" customWidth="1"/>
    <col min="6914" max="6914" width="59" customWidth="1"/>
    <col min="6915" max="6915" width="22.5" customWidth="1"/>
    <col min="6916" max="7168" width="12.125" customWidth="1"/>
    <col min="7169" max="7169" width="9.5" customWidth="1"/>
    <col min="7170" max="7170" width="59" customWidth="1"/>
    <col min="7171" max="7171" width="22.5" customWidth="1"/>
    <col min="7172" max="7424" width="12.125" customWidth="1"/>
    <col min="7425" max="7425" width="9.5" customWidth="1"/>
    <col min="7426" max="7426" width="59" customWidth="1"/>
    <col min="7427" max="7427" width="22.5" customWidth="1"/>
    <col min="7428" max="7680" width="12.125" customWidth="1"/>
    <col min="7681" max="7681" width="9.5" customWidth="1"/>
    <col min="7682" max="7682" width="59" customWidth="1"/>
    <col min="7683" max="7683" width="22.5" customWidth="1"/>
    <col min="7684" max="7936" width="12.125" customWidth="1"/>
    <col min="7937" max="7937" width="9.5" customWidth="1"/>
    <col min="7938" max="7938" width="59" customWidth="1"/>
    <col min="7939" max="7939" width="22.5" customWidth="1"/>
    <col min="7940" max="8192" width="12.125" customWidth="1"/>
    <col min="8193" max="8193" width="9.5" customWidth="1"/>
    <col min="8194" max="8194" width="59" customWidth="1"/>
    <col min="8195" max="8195" width="22.5" customWidth="1"/>
    <col min="8196" max="8448" width="12.125" customWidth="1"/>
    <col min="8449" max="8449" width="9.5" customWidth="1"/>
    <col min="8450" max="8450" width="59" customWidth="1"/>
    <col min="8451" max="8451" width="22.5" customWidth="1"/>
    <col min="8452" max="8704" width="12.125" customWidth="1"/>
    <col min="8705" max="8705" width="9.5" customWidth="1"/>
    <col min="8706" max="8706" width="59" customWidth="1"/>
    <col min="8707" max="8707" width="22.5" customWidth="1"/>
    <col min="8708" max="8960" width="12.125" customWidth="1"/>
    <col min="8961" max="8961" width="9.5" customWidth="1"/>
    <col min="8962" max="8962" width="59" customWidth="1"/>
    <col min="8963" max="8963" width="22.5" customWidth="1"/>
    <col min="8964" max="9216" width="12.125" customWidth="1"/>
    <col min="9217" max="9217" width="9.5" customWidth="1"/>
    <col min="9218" max="9218" width="59" customWidth="1"/>
    <col min="9219" max="9219" width="22.5" customWidth="1"/>
    <col min="9220" max="9472" width="12.125" customWidth="1"/>
    <col min="9473" max="9473" width="9.5" customWidth="1"/>
    <col min="9474" max="9474" width="59" customWidth="1"/>
    <col min="9475" max="9475" width="22.5" customWidth="1"/>
    <col min="9476" max="9728" width="12.125" customWidth="1"/>
    <col min="9729" max="9729" width="9.5" customWidth="1"/>
    <col min="9730" max="9730" width="59" customWidth="1"/>
    <col min="9731" max="9731" width="22.5" customWidth="1"/>
    <col min="9732" max="9984" width="12.125" customWidth="1"/>
    <col min="9985" max="9985" width="9.5" customWidth="1"/>
    <col min="9986" max="9986" width="59" customWidth="1"/>
    <col min="9987" max="9987" width="22.5" customWidth="1"/>
    <col min="9988" max="10240" width="12.125" customWidth="1"/>
    <col min="10241" max="10241" width="9.5" customWidth="1"/>
    <col min="10242" max="10242" width="59" customWidth="1"/>
    <col min="10243" max="10243" width="22.5" customWidth="1"/>
    <col min="10244" max="10496" width="12.125" customWidth="1"/>
    <col min="10497" max="10497" width="9.5" customWidth="1"/>
    <col min="10498" max="10498" width="59" customWidth="1"/>
    <col min="10499" max="10499" width="22.5" customWidth="1"/>
    <col min="10500" max="10752" width="12.125" customWidth="1"/>
    <col min="10753" max="10753" width="9.5" customWidth="1"/>
    <col min="10754" max="10754" width="59" customWidth="1"/>
    <col min="10755" max="10755" width="22.5" customWidth="1"/>
    <col min="10756" max="11008" width="12.125" customWidth="1"/>
    <col min="11009" max="11009" width="9.5" customWidth="1"/>
    <col min="11010" max="11010" width="59" customWidth="1"/>
    <col min="11011" max="11011" width="22.5" customWidth="1"/>
    <col min="11012" max="11264" width="12.125" customWidth="1"/>
    <col min="11265" max="11265" width="9.5" customWidth="1"/>
    <col min="11266" max="11266" width="59" customWidth="1"/>
    <col min="11267" max="11267" width="22.5" customWidth="1"/>
    <col min="11268" max="11520" width="12.125" customWidth="1"/>
    <col min="11521" max="11521" width="9.5" customWidth="1"/>
    <col min="11522" max="11522" width="59" customWidth="1"/>
    <col min="11523" max="11523" width="22.5" customWidth="1"/>
    <col min="11524" max="11776" width="12.125" customWidth="1"/>
    <col min="11777" max="11777" width="9.5" customWidth="1"/>
    <col min="11778" max="11778" width="59" customWidth="1"/>
    <col min="11779" max="11779" width="22.5" customWidth="1"/>
    <col min="11780" max="12032" width="12.125" customWidth="1"/>
    <col min="12033" max="12033" width="9.5" customWidth="1"/>
    <col min="12034" max="12034" width="59" customWidth="1"/>
    <col min="12035" max="12035" width="22.5" customWidth="1"/>
    <col min="12036" max="12288" width="12.125" customWidth="1"/>
    <col min="12289" max="12289" width="9.5" customWidth="1"/>
    <col min="12290" max="12290" width="59" customWidth="1"/>
    <col min="12291" max="12291" width="22.5" customWidth="1"/>
    <col min="12292" max="12544" width="12.125" customWidth="1"/>
    <col min="12545" max="12545" width="9.5" customWidth="1"/>
    <col min="12546" max="12546" width="59" customWidth="1"/>
    <col min="12547" max="12547" width="22.5" customWidth="1"/>
    <col min="12548" max="12800" width="12.125" customWidth="1"/>
    <col min="12801" max="12801" width="9.5" customWidth="1"/>
    <col min="12802" max="12802" width="59" customWidth="1"/>
    <col min="12803" max="12803" width="22.5" customWidth="1"/>
    <col min="12804" max="13056" width="12.125" customWidth="1"/>
    <col min="13057" max="13057" width="9.5" customWidth="1"/>
    <col min="13058" max="13058" width="59" customWidth="1"/>
    <col min="13059" max="13059" width="22.5" customWidth="1"/>
    <col min="13060" max="13312" width="12.125" customWidth="1"/>
    <col min="13313" max="13313" width="9.5" customWidth="1"/>
    <col min="13314" max="13314" width="59" customWidth="1"/>
    <col min="13315" max="13315" width="22.5" customWidth="1"/>
    <col min="13316" max="13568" width="12.125" customWidth="1"/>
    <col min="13569" max="13569" width="9.5" customWidth="1"/>
    <col min="13570" max="13570" width="59" customWidth="1"/>
    <col min="13571" max="13571" width="22.5" customWidth="1"/>
    <col min="13572" max="13824" width="12.125" customWidth="1"/>
    <col min="13825" max="13825" width="9.5" customWidth="1"/>
    <col min="13826" max="13826" width="59" customWidth="1"/>
    <col min="13827" max="13827" width="22.5" customWidth="1"/>
    <col min="13828" max="14080" width="12.125" customWidth="1"/>
    <col min="14081" max="14081" width="9.5" customWidth="1"/>
    <col min="14082" max="14082" width="59" customWidth="1"/>
    <col min="14083" max="14083" width="22.5" customWidth="1"/>
    <col min="14084" max="14336" width="12.125" customWidth="1"/>
    <col min="14337" max="14337" width="9.5" customWidth="1"/>
    <col min="14338" max="14338" width="59" customWidth="1"/>
    <col min="14339" max="14339" width="22.5" customWidth="1"/>
    <col min="14340" max="14592" width="12.125" customWidth="1"/>
    <col min="14593" max="14593" width="9.5" customWidth="1"/>
    <col min="14594" max="14594" width="59" customWidth="1"/>
    <col min="14595" max="14595" width="22.5" customWidth="1"/>
    <col min="14596" max="14848" width="12.125" customWidth="1"/>
    <col min="14849" max="14849" width="9.5" customWidth="1"/>
    <col min="14850" max="14850" width="59" customWidth="1"/>
    <col min="14851" max="14851" width="22.5" customWidth="1"/>
    <col min="14852" max="15104" width="12.125" customWidth="1"/>
    <col min="15105" max="15105" width="9.5" customWidth="1"/>
    <col min="15106" max="15106" width="59" customWidth="1"/>
    <col min="15107" max="15107" width="22.5" customWidth="1"/>
    <col min="15108" max="15360" width="12.125" customWidth="1"/>
    <col min="15361" max="15361" width="9.5" customWidth="1"/>
    <col min="15362" max="15362" width="59" customWidth="1"/>
    <col min="15363" max="15363" width="22.5" customWidth="1"/>
    <col min="15364" max="15616" width="12.125" customWidth="1"/>
    <col min="15617" max="15617" width="9.5" customWidth="1"/>
    <col min="15618" max="15618" width="59" customWidth="1"/>
    <col min="15619" max="15619" width="22.5" customWidth="1"/>
    <col min="15620" max="15872" width="12.125" customWidth="1"/>
    <col min="15873" max="15873" width="9.5" customWidth="1"/>
    <col min="15874" max="15874" width="59" customWidth="1"/>
    <col min="15875" max="15875" width="22.5" customWidth="1"/>
    <col min="15876" max="16128" width="12.125" customWidth="1"/>
    <col min="16129" max="16129" width="9.5" customWidth="1"/>
    <col min="16130" max="16130" width="59" customWidth="1"/>
    <col min="16131" max="16131" width="22.5" customWidth="1"/>
    <col min="16132" max="16384" width="12.125" customWidth="1"/>
  </cols>
  <sheetData>
    <row r="1" ht="21" customHeight="1" spans="1:1">
      <c r="A1" s="39" t="s">
        <v>0</v>
      </c>
    </row>
    <row r="2" ht="33.95" customHeight="1" spans="1:3">
      <c r="A2" s="1" t="s">
        <v>1</v>
      </c>
      <c r="B2" s="1"/>
      <c r="C2" s="1"/>
    </row>
    <row r="3" ht="17.1" customHeight="1" spans="1:3">
      <c r="A3" s="2" t="s">
        <v>2</v>
      </c>
      <c r="B3" s="2"/>
      <c r="C3" s="2"/>
    </row>
    <row r="4" ht="17.1" customHeight="1" spans="1:3">
      <c r="A4" s="3" t="s">
        <v>3</v>
      </c>
      <c r="B4" s="3" t="s">
        <v>4</v>
      </c>
      <c r="C4" s="3" t="s">
        <v>5</v>
      </c>
    </row>
    <row r="5" ht="17.1" customHeight="1" spans="1:3">
      <c r="A5" s="37"/>
      <c r="B5" s="3" t="s">
        <v>6</v>
      </c>
      <c r="C5" s="6">
        <f>SUM(C6,C357)</f>
        <v>45313</v>
      </c>
    </row>
    <row r="6" ht="17.1" customHeight="1" spans="1:3">
      <c r="A6" s="37">
        <v>101</v>
      </c>
      <c r="B6" s="38" t="s">
        <v>7</v>
      </c>
      <c r="C6" s="6">
        <f>C7+C55+C75+C198+C263+C271+C276+C290+C299+C305+C314+C323+C326+C329+C332+C343+C347+C350+C353+C356</f>
        <v>41477</v>
      </c>
    </row>
    <row r="7" ht="17.1" customHeight="1" spans="1:3">
      <c r="A7" s="37">
        <v>10101</v>
      </c>
      <c r="B7" s="38" t="s">
        <v>8</v>
      </c>
      <c r="C7" s="6">
        <f>SUM(C8,C35,C39,C42,C52)</f>
        <v>16421</v>
      </c>
    </row>
    <row r="8" ht="17.1" customHeight="1" spans="1:3">
      <c r="A8" s="37">
        <v>1010101</v>
      </c>
      <c r="B8" s="38" t="s">
        <v>9</v>
      </c>
      <c r="C8" s="6">
        <f>SUM(C9:C34)</f>
        <v>5311</v>
      </c>
    </row>
    <row r="9" ht="17.1" customHeight="1" spans="1:3">
      <c r="A9" s="37">
        <v>101010101</v>
      </c>
      <c r="B9" s="37" t="s">
        <v>10</v>
      </c>
      <c r="C9" s="7">
        <v>250</v>
      </c>
    </row>
    <row r="10" ht="17.1" customHeight="1" spans="1:3">
      <c r="A10" s="37">
        <v>101010102</v>
      </c>
      <c r="B10" s="37" t="s">
        <v>11</v>
      </c>
      <c r="C10" s="7">
        <v>16</v>
      </c>
    </row>
    <row r="11" ht="17.1" customHeight="1" spans="1:3">
      <c r="A11" s="37">
        <v>101010103</v>
      </c>
      <c r="B11" s="37" t="s">
        <v>12</v>
      </c>
      <c r="C11" s="7">
        <v>3518</v>
      </c>
    </row>
    <row r="12" ht="17.1" customHeight="1" spans="1:3">
      <c r="A12" s="37">
        <v>101010104</v>
      </c>
      <c r="B12" s="37" t="s">
        <v>13</v>
      </c>
      <c r="C12" s="7">
        <v>0</v>
      </c>
    </row>
    <row r="13" ht="17.1" customHeight="1" spans="1:3">
      <c r="A13" s="37">
        <v>101010105</v>
      </c>
      <c r="B13" s="37" t="s">
        <v>14</v>
      </c>
      <c r="C13" s="7">
        <v>0</v>
      </c>
    </row>
    <row r="14" ht="17.1" customHeight="1" spans="1:3">
      <c r="A14" s="37">
        <v>101010106</v>
      </c>
      <c r="B14" s="37" t="s">
        <v>15</v>
      </c>
      <c r="C14" s="7">
        <v>1240</v>
      </c>
    </row>
    <row r="15" ht="17.1" customHeight="1" spans="1:3">
      <c r="A15" s="37">
        <v>101010119</v>
      </c>
      <c r="B15" s="37" t="s">
        <v>16</v>
      </c>
      <c r="C15" s="7">
        <v>276</v>
      </c>
    </row>
    <row r="16" ht="17.1" customHeight="1" spans="1:3">
      <c r="A16" s="37">
        <v>101010120</v>
      </c>
      <c r="B16" s="37" t="s">
        <v>17</v>
      </c>
      <c r="C16" s="7">
        <v>15</v>
      </c>
    </row>
    <row r="17" ht="17.1" customHeight="1" spans="1:3">
      <c r="A17" s="37">
        <v>101010121</v>
      </c>
      <c r="B17" s="37" t="s">
        <v>18</v>
      </c>
      <c r="C17" s="7">
        <v>0</v>
      </c>
    </row>
    <row r="18" ht="17.1" customHeight="1" spans="1:3">
      <c r="A18" s="37">
        <v>101010122</v>
      </c>
      <c r="B18" s="37" t="s">
        <v>19</v>
      </c>
      <c r="C18" s="7">
        <v>-1</v>
      </c>
    </row>
    <row r="19" ht="17.1" customHeight="1" spans="1:3">
      <c r="A19" s="37">
        <v>101010125</v>
      </c>
      <c r="B19" s="37" t="s">
        <v>20</v>
      </c>
      <c r="C19" s="7">
        <v>0</v>
      </c>
    </row>
    <row r="20" ht="17.1" customHeight="1" spans="1:3">
      <c r="A20" s="37">
        <v>101010127</v>
      </c>
      <c r="B20" s="37" t="s">
        <v>21</v>
      </c>
      <c r="C20" s="7">
        <v>0</v>
      </c>
    </row>
    <row r="21" ht="17.1" customHeight="1" spans="1:3">
      <c r="A21" s="37">
        <v>101010129</v>
      </c>
      <c r="B21" s="37" t="s">
        <v>22</v>
      </c>
      <c r="C21" s="7">
        <v>0</v>
      </c>
    </row>
    <row r="22" ht="17.1" customHeight="1" spans="1:3">
      <c r="A22" s="37">
        <v>101010130</v>
      </c>
      <c r="B22" s="37" t="s">
        <v>23</v>
      </c>
      <c r="C22" s="7">
        <v>0</v>
      </c>
    </row>
    <row r="23" ht="17.1" customHeight="1" spans="1:3">
      <c r="A23" s="37">
        <v>101010131</v>
      </c>
      <c r="B23" s="37" t="s">
        <v>24</v>
      </c>
      <c r="C23" s="7">
        <v>0</v>
      </c>
    </row>
    <row r="24" ht="17.1" customHeight="1" spans="1:3">
      <c r="A24" s="37">
        <v>101010132</v>
      </c>
      <c r="B24" s="37" t="s">
        <v>25</v>
      </c>
      <c r="C24" s="7">
        <v>0</v>
      </c>
    </row>
    <row r="25" ht="17.1" customHeight="1" spans="1:3">
      <c r="A25" s="37">
        <v>101010133</v>
      </c>
      <c r="B25" s="37" t="s">
        <v>26</v>
      </c>
      <c r="C25" s="7">
        <v>0</v>
      </c>
    </row>
    <row r="26" ht="17.1" customHeight="1" spans="1:3">
      <c r="A26" s="37">
        <v>101010134</v>
      </c>
      <c r="B26" s="37" t="s">
        <v>27</v>
      </c>
      <c r="C26" s="7">
        <v>0</v>
      </c>
    </row>
    <row r="27" ht="17.1" customHeight="1" spans="1:3">
      <c r="A27" s="37">
        <v>101010135</v>
      </c>
      <c r="B27" s="37" t="s">
        <v>28</v>
      </c>
      <c r="C27" s="7">
        <v>0</v>
      </c>
    </row>
    <row r="28" ht="17.1" customHeight="1" spans="1:3">
      <c r="A28" s="37">
        <v>101010136</v>
      </c>
      <c r="B28" s="37" t="s">
        <v>29</v>
      </c>
      <c r="C28" s="7">
        <v>-3</v>
      </c>
    </row>
    <row r="29" ht="17.1" customHeight="1" spans="1:3">
      <c r="A29" s="37">
        <v>101010137</v>
      </c>
      <c r="B29" s="37" t="s">
        <v>30</v>
      </c>
      <c r="C29" s="7">
        <v>0</v>
      </c>
    </row>
    <row r="30" ht="17.1" customHeight="1" spans="1:3">
      <c r="A30" s="37">
        <v>101010138</v>
      </c>
      <c r="B30" s="37" t="s">
        <v>31</v>
      </c>
      <c r="C30" s="7">
        <v>0</v>
      </c>
    </row>
    <row r="31" ht="17.1" customHeight="1" spans="1:3">
      <c r="A31" s="37">
        <v>101010150</v>
      </c>
      <c r="B31" s="37" t="s">
        <v>32</v>
      </c>
      <c r="C31" s="7">
        <v>0</v>
      </c>
    </row>
    <row r="32" ht="17.1" customHeight="1" spans="1:3">
      <c r="A32" s="37">
        <v>101010151</v>
      </c>
      <c r="B32" s="37" t="s">
        <v>33</v>
      </c>
      <c r="C32" s="7">
        <v>0</v>
      </c>
    </row>
    <row r="33" ht="17.1" customHeight="1" spans="1:3">
      <c r="A33" s="37">
        <v>101010152</v>
      </c>
      <c r="B33" s="37" t="s">
        <v>34</v>
      </c>
      <c r="C33" s="7">
        <v>0</v>
      </c>
    </row>
    <row r="34" ht="17.1" customHeight="1" spans="1:3">
      <c r="A34" s="37">
        <v>101010153</v>
      </c>
      <c r="B34" s="37" t="s">
        <v>35</v>
      </c>
      <c r="C34" s="7">
        <v>0</v>
      </c>
    </row>
    <row r="35" ht="17.1" customHeight="1" spans="1:3">
      <c r="A35" s="37">
        <v>1010102</v>
      </c>
      <c r="B35" s="38" t="s">
        <v>36</v>
      </c>
      <c r="C35" s="6">
        <f>SUM(C36:C38)</f>
        <v>0</v>
      </c>
    </row>
    <row r="36" ht="17.1" customHeight="1" spans="1:3">
      <c r="A36" s="37">
        <v>101010201</v>
      </c>
      <c r="B36" s="37" t="s">
        <v>37</v>
      </c>
      <c r="C36" s="7">
        <v>0</v>
      </c>
    </row>
    <row r="37" ht="17.1" customHeight="1" spans="1:3">
      <c r="A37" s="37">
        <v>101010220</v>
      </c>
      <c r="B37" s="37" t="s">
        <v>38</v>
      </c>
      <c r="C37" s="7">
        <v>0</v>
      </c>
    </row>
    <row r="38" ht="17.1" customHeight="1" spans="1:3">
      <c r="A38" s="37">
        <v>101010221</v>
      </c>
      <c r="B38" s="37" t="s">
        <v>39</v>
      </c>
      <c r="C38" s="7">
        <v>0</v>
      </c>
    </row>
    <row r="39" ht="17.1" customHeight="1" spans="1:3">
      <c r="A39" s="37">
        <v>1010103</v>
      </c>
      <c r="B39" s="38" t="s">
        <v>40</v>
      </c>
      <c r="C39" s="6">
        <f>C40+C41</f>
        <v>0</v>
      </c>
    </row>
    <row r="40" ht="17.1" customHeight="1" spans="1:3">
      <c r="A40" s="37">
        <v>101010301</v>
      </c>
      <c r="B40" s="37" t="s">
        <v>41</v>
      </c>
      <c r="C40" s="7">
        <v>0</v>
      </c>
    </row>
    <row r="41" ht="17.1" customHeight="1" spans="1:3">
      <c r="A41" s="37">
        <v>101010302</v>
      </c>
      <c r="B41" s="37" t="s">
        <v>42</v>
      </c>
      <c r="C41" s="7">
        <v>0</v>
      </c>
    </row>
    <row r="42" ht="17.1" customHeight="1" spans="1:3">
      <c r="A42" s="37">
        <v>1010104</v>
      </c>
      <c r="B42" s="38" t="s">
        <v>43</v>
      </c>
      <c r="C42" s="6">
        <f>SUM(C43:C51)</f>
        <v>11110</v>
      </c>
    </row>
    <row r="43" ht="17.1" customHeight="1" spans="1:3">
      <c r="A43" s="37">
        <v>101010401</v>
      </c>
      <c r="B43" s="37" t="s">
        <v>44</v>
      </c>
      <c r="C43" s="7">
        <v>11074</v>
      </c>
    </row>
    <row r="44" ht="17.1" customHeight="1" spans="1:3">
      <c r="A44" s="37">
        <v>101010402</v>
      </c>
      <c r="B44" s="37" t="s">
        <v>45</v>
      </c>
      <c r="C44" s="7">
        <v>0</v>
      </c>
    </row>
    <row r="45" ht="17.1" customHeight="1" spans="1:3">
      <c r="A45" s="37">
        <v>101010403</v>
      </c>
      <c r="B45" s="37" t="s">
        <v>46</v>
      </c>
      <c r="C45" s="7">
        <v>0</v>
      </c>
    </row>
    <row r="46" ht="17.1" customHeight="1" spans="1:3">
      <c r="A46" s="37">
        <v>101010420</v>
      </c>
      <c r="B46" s="37" t="s">
        <v>47</v>
      </c>
      <c r="C46" s="7">
        <v>36</v>
      </c>
    </row>
    <row r="47" ht="17.1" customHeight="1" spans="1:3">
      <c r="A47" s="37">
        <v>101010426</v>
      </c>
      <c r="B47" s="37" t="s">
        <v>48</v>
      </c>
      <c r="C47" s="7">
        <v>0</v>
      </c>
    </row>
    <row r="48" ht="17.1" customHeight="1" spans="1:3">
      <c r="A48" s="37">
        <v>101010427</v>
      </c>
      <c r="B48" s="37" t="s">
        <v>49</v>
      </c>
      <c r="C48" s="7">
        <v>0</v>
      </c>
    </row>
    <row r="49" ht="17.1" customHeight="1" spans="1:3">
      <c r="A49" s="37">
        <v>101010428</v>
      </c>
      <c r="B49" s="37" t="s">
        <v>50</v>
      </c>
      <c r="C49" s="7">
        <v>0</v>
      </c>
    </row>
    <row r="50" ht="17.1" customHeight="1" spans="1:3">
      <c r="A50" s="37">
        <v>101010429</v>
      </c>
      <c r="B50" s="37" t="s">
        <v>51</v>
      </c>
      <c r="C50" s="7">
        <v>0</v>
      </c>
    </row>
    <row r="51" ht="17.1" customHeight="1" spans="1:3">
      <c r="A51" s="37">
        <v>101010461</v>
      </c>
      <c r="B51" s="37" t="s">
        <v>52</v>
      </c>
      <c r="C51" s="7">
        <v>0</v>
      </c>
    </row>
    <row r="52" ht="17.1" customHeight="1" spans="1:3">
      <c r="A52" s="37">
        <v>1010105</v>
      </c>
      <c r="B52" s="38" t="s">
        <v>53</v>
      </c>
      <c r="C52" s="6">
        <f>SUM(C53:C54)</f>
        <v>0</v>
      </c>
    </row>
    <row r="53" ht="17.1" customHeight="1" spans="1:3">
      <c r="A53" s="37">
        <v>101010501</v>
      </c>
      <c r="B53" s="37" t="s">
        <v>54</v>
      </c>
      <c r="C53" s="7">
        <v>0</v>
      </c>
    </row>
    <row r="54" ht="17.1" customHeight="1" spans="1:3">
      <c r="A54" s="37">
        <v>101010502</v>
      </c>
      <c r="B54" s="37" t="s">
        <v>55</v>
      </c>
      <c r="C54" s="7">
        <v>0</v>
      </c>
    </row>
    <row r="55" ht="17.1" customHeight="1" spans="1:3">
      <c r="A55" s="37">
        <v>10102</v>
      </c>
      <c r="B55" s="38" t="s">
        <v>56</v>
      </c>
      <c r="C55" s="6">
        <f>SUM(C56,C68,C74)</f>
        <v>0</v>
      </c>
    </row>
    <row r="56" ht="17.1" customHeight="1" spans="1:3">
      <c r="A56" s="37">
        <v>1010201</v>
      </c>
      <c r="B56" s="38" t="s">
        <v>57</v>
      </c>
      <c r="C56" s="6">
        <f>SUM(C57:C67)</f>
        <v>0</v>
      </c>
    </row>
    <row r="57" ht="17.1" customHeight="1" spans="1:3">
      <c r="A57" s="37">
        <v>101020101</v>
      </c>
      <c r="B57" s="37" t="s">
        <v>58</v>
      </c>
      <c r="C57" s="7">
        <v>0</v>
      </c>
    </row>
    <row r="58" ht="17.1" customHeight="1" spans="1:3">
      <c r="A58" s="37">
        <v>101020102</v>
      </c>
      <c r="B58" s="37" t="s">
        <v>59</v>
      </c>
      <c r="C58" s="7">
        <v>0</v>
      </c>
    </row>
    <row r="59" ht="17.1" customHeight="1" spans="1:3">
      <c r="A59" s="37">
        <v>101020103</v>
      </c>
      <c r="B59" s="37" t="s">
        <v>60</v>
      </c>
      <c r="C59" s="7">
        <v>0</v>
      </c>
    </row>
    <row r="60" ht="17.1" customHeight="1" spans="1:3">
      <c r="A60" s="37">
        <v>101020104</v>
      </c>
      <c r="B60" s="37" t="s">
        <v>61</v>
      </c>
      <c r="C60" s="7">
        <v>0</v>
      </c>
    </row>
    <row r="61" ht="17.1" customHeight="1" spans="1:3">
      <c r="A61" s="37">
        <v>101020105</v>
      </c>
      <c r="B61" s="37" t="s">
        <v>62</v>
      </c>
      <c r="C61" s="7">
        <v>0</v>
      </c>
    </row>
    <row r="62" ht="17.1" customHeight="1" spans="1:3">
      <c r="A62" s="37">
        <v>101020106</v>
      </c>
      <c r="B62" s="37" t="s">
        <v>63</v>
      </c>
      <c r="C62" s="7">
        <v>0</v>
      </c>
    </row>
    <row r="63" ht="17.1" customHeight="1" spans="1:3">
      <c r="A63" s="37">
        <v>101020107</v>
      </c>
      <c r="B63" s="37" t="s">
        <v>64</v>
      </c>
      <c r="C63" s="7">
        <v>0</v>
      </c>
    </row>
    <row r="64" ht="17.1" customHeight="1" spans="1:3">
      <c r="A64" s="37">
        <v>101020119</v>
      </c>
      <c r="B64" s="37" t="s">
        <v>65</v>
      </c>
      <c r="C64" s="7">
        <v>0</v>
      </c>
    </row>
    <row r="65" ht="17.1" customHeight="1" spans="1:3">
      <c r="A65" s="37">
        <v>101020120</v>
      </c>
      <c r="B65" s="37" t="s">
        <v>66</v>
      </c>
      <c r="C65" s="7">
        <v>0</v>
      </c>
    </row>
    <row r="66" ht="17.1" customHeight="1" spans="1:3">
      <c r="A66" s="37">
        <v>101020121</v>
      </c>
      <c r="B66" s="37" t="s">
        <v>67</v>
      </c>
      <c r="C66" s="7">
        <v>0</v>
      </c>
    </row>
    <row r="67" ht="17.1" customHeight="1" spans="1:3">
      <c r="A67" s="37">
        <v>101020129</v>
      </c>
      <c r="B67" s="37" t="s">
        <v>68</v>
      </c>
      <c r="C67" s="7">
        <v>0</v>
      </c>
    </row>
    <row r="68" ht="17.1" customHeight="1" spans="1:3">
      <c r="A68" s="37">
        <v>1010202</v>
      </c>
      <c r="B68" s="38" t="s">
        <v>69</v>
      </c>
      <c r="C68" s="6">
        <f>SUM(C69:C73)</f>
        <v>0</v>
      </c>
    </row>
    <row r="69" ht="17.1" customHeight="1" spans="1:3">
      <c r="A69" s="37">
        <v>101020202</v>
      </c>
      <c r="B69" s="37" t="s">
        <v>70</v>
      </c>
      <c r="C69" s="7">
        <v>0</v>
      </c>
    </row>
    <row r="70" ht="17.1" customHeight="1" spans="1:3">
      <c r="A70" s="37">
        <v>101020209</v>
      </c>
      <c r="B70" s="37" t="s">
        <v>71</v>
      </c>
      <c r="C70" s="7">
        <v>0</v>
      </c>
    </row>
    <row r="71" ht="17.1" customHeight="1" spans="1:3">
      <c r="A71" s="37">
        <v>101020220</v>
      </c>
      <c r="B71" s="37" t="s">
        <v>72</v>
      </c>
      <c r="C71" s="7">
        <v>0</v>
      </c>
    </row>
    <row r="72" ht="17.1" customHeight="1" spans="1:3">
      <c r="A72" s="37">
        <v>101020221</v>
      </c>
      <c r="B72" s="37" t="s">
        <v>73</v>
      </c>
      <c r="C72" s="7">
        <v>0</v>
      </c>
    </row>
    <row r="73" ht="17.1" customHeight="1" spans="1:3">
      <c r="A73" s="37">
        <v>101020229</v>
      </c>
      <c r="B73" s="37" t="s">
        <v>74</v>
      </c>
      <c r="C73" s="7">
        <v>0</v>
      </c>
    </row>
    <row r="74" ht="17.1" customHeight="1" spans="1:3">
      <c r="A74" s="37">
        <v>1010203</v>
      </c>
      <c r="B74" s="38" t="s">
        <v>75</v>
      </c>
      <c r="C74" s="7">
        <v>0</v>
      </c>
    </row>
    <row r="75" ht="17.1" customHeight="1" spans="1:3">
      <c r="A75" s="37">
        <v>10104</v>
      </c>
      <c r="B75" s="38" t="s">
        <v>76</v>
      </c>
      <c r="C75" s="6">
        <f>SUM(C76:C92,C96:C101,C105,C110:C111,C115:C121,C138:C139,C142:C144,C149,C154,C159,C164,C169,C174,C179,C184,C189,C194)</f>
        <v>14207</v>
      </c>
    </row>
    <row r="76" ht="17.1" customHeight="1" spans="1:3">
      <c r="A76" s="37">
        <v>1010401</v>
      </c>
      <c r="B76" s="38" t="s">
        <v>77</v>
      </c>
      <c r="C76" s="7">
        <v>0</v>
      </c>
    </row>
    <row r="77" ht="17.1" customHeight="1" spans="1:3">
      <c r="A77" s="37">
        <v>1010402</v>
      </c>
      <c r="B77" s="38" t="s">
        <v>78</v>
      </c>
      <c r="C77" s="7">
        <v>0</v>
      </c>
    </row>
    <row r="78" ht="17.1" customHeight="1" spans="1:3">
      <c r="A78" s="37">
        <v>1010403</v>
      </c>
      <c r="B78" s="38" t="s">
        <v>79</v>
      </c>
      <c r="C78" s="7">
        <v>0</v>
      </c>
    </row>
    <row r="79" ht="17.1" customHeight="1" spans="1:3">
      <c r="A79" s="37">
        <v>1010404</v>
      </c>
      <c r="B79" s="38" t="s">
        <v>80</v>
      </c>
      <c r="C79" s="7">
        <v>0</v>
      </c>
    </row>
    <row r="80" ht="17.1" customHeight="1" spans="1:3">
      <c r="A80" s="37">
        <v>1010405</v>
      </c>
      <c r="B80" s="38" t="s">
        <v>81</v>
      </c>
      <c r="C80" s="7">
        <v>0</v>
      </c>
    </row>
    <row r="81" ht="17.1" customHeight="1" spans="1:3">
      <c r="A81" s="37">
        <v>1010406</v>
      </c>
      <c r="B81" s="38" t="s">
        <v>82</v>
      </c>
      <c r="C81" s="7">
        <v>0</v>
      </c>
    </row>
    <row r="82" ht="17.1" customHeight="1" spans="1:3">
      <c r="A82" s="37">
        <v>1010407</v>
      </c>
      <c r="B82" s="38" t="s">
        <v>83</v>
      </c>
      <c r="C82" s="7">
        <v>0</v>
      </c>
    </row>
    <row r="83" ht="17.1" customHeight="1" spans="1:3">
      <c r="A83" s="37">
        <v>1010408</v>
      </c>
      <c r="B83" s="38" t="s">
        <v>84</v>
      </c>
      <c r="C83" s="7">
        <v>0</v>
      </c>
    </row>
    <row r="84" ht="17.1" customHeight="1" spans="1:3">
      <c r="A84" s="37">
        <v>1010409</v>
      </c>
      <c r="B84" s="38" t="s">
        <v>85</v>
      </c>
      <c r="C84" s="7">
        <v>0</v>
      </c>
    </row>
    <row r="85" ht="17.1" customHeight="1" spans="1:3">
      <c r="A85" s="37">
        <v>1010410</v>
      </c>
      <c r="B85" s="38" t="s">
        <v>86</v>
      </c>
      <c r="C85" s="7">
        <v>0</v>
      </c>
    </row>
    <row r="86" ht="17.1" customHeight="1" spans="1:3">
      <c r="A86" s="37">
        <v>1010411</v>
      </c>
      <c r="B86" s="38" t="s">
        <v>87</v>
      </c>
      <c r="C86" s="7">
        <v>0</v>
      </c>
    </row>
    <row r="87" ht="17.1" customHeight="1" spans="1:3">
      <c r="A87" s="37">
        <v>1010412</v>
      </c>
      <c r="B87" s="38" t="s">
        <v>88</v>
      </c>
      <c r="C87" s="7">
        <v>0</v>
      </c>
    </row>
    <row r="88" ht="17.1" customHeight="1" spans="1:3">
      <c r="A88" s="37">
        <v>1010413</v>
      </c>
      <c r="B88" s="38" t="s">
        <v>89</v>
      </c>
      <c r="C88" s="7">
        <v>0</v>
      </c>
    </row>
    <row r="89" ht="17.1" customHeight="1" spans="1:3">
      <c r="A89" s="37">
        <v>1010414</v>
      </c>
      <c r="B89" s="38" t="s">
        <v>90</v>
      </c>
      <c r="C89" s="7">
        <v>0</v>
      </c>
    </row>
    <row r="90" ht="17.1" customHeight="1" spans="1:3">
      <c r="A90" s="37">
        <v>1010415</v>
      </c>
      <c r="B90" s="38" t="s">
        <v>91</v>
      </c>
      <c r="C90" s="7">
        <v>0</v>
      </c>
    </row>
    <row r="91" ht="17.1" customHeight="1" spans="1:3">
      <c r="A91" s="37">
        <v>1010416</v>
      </c>
      <c r="B91" s="38" t="s">
        <v>92</v>
      </c>
      <c r="C91" s="7">
        <v>0</v>
      </c>
    </row>
    <row r="92" ht="17.1" customHeight="1" spans="1:3">
      <c r="A92" s="37">
        <v>1010417</v>
      </c>
      <c r="B92" s="38" t="s">
        <v>93</v>
      </c>
      <c r="C92" s="6">
        <f>SUM(C93:C95)</f>
        <v>0</v>
      </c>
    </row>
    <row r="93" ht="17.1" customHeight="1" spans="1:3">
      <c r="A93" s="37">
        <v>101041701</v>
      </c>
      <c r="B93" s="37" t="s">
        <v>94</v>
      </c>
      <c r="C93" s="7">
        <v>0</v>
      </c>
    </row>
    <row r="94" ht="17.1" customHeight="1" spans="1:3">
      <c r="A94" s="37">
        <v>101041702</v>
      </c>
      <c r="B94" s="37" t="s">
        <v>95</v>
      </c>
      <c r="C94" s="7">
        <v>0</v>
      </c>
    </row>
    <row r="95" ht="17.1" customHeight="1" spans="1:3">
      <c r="A95" s="37">
        <v>101041709</v>
      </c>
      <c r="B95" s="37" t="s">
        <v>96</v>
      </c>
      <c r="C95" s="7">
        <v>0</v>
      </c>
    </row>
    <row r="96" ht="17.1" customHeight="1" spans="1:3">
      <c r="A96" s="37">
        <v>1010418</v>
      </c>
      <c r="B96" s="38" t="s">
        <v>97</v>
      </c>
      <c r="C96" s="7">
        <v>0</v>
      </c>
    </row>
    <row r="97" ht="17.1" customHeight="1" spans="1:3">
      <c r="A97" s="37">
        <v>1010419</v>
      </c>
      <c r="B97" s="38" t="s">
        <v>98</v>
      </c>
      <c r="C97" s="7">
        <v>0</v>
      </c>
    </row>
    <row r="98" ht="17.1" customHeight="1" spans="1:3">
      <c r="A98" s="37">
        <v>1010420</v>
      </c>
      <c r="B98" s="38" t="s">
        <v>99</v>
      </c>
      <c r="C98" s="7">
        <v>0</v>
      </c>
    </row>
    <row r="99" ht="17.1" customHeight="1" spans="1:3">
      <c r="A99" s="37">
        <v>1010421</v>
      </c>
      <c r="B99" s="38" t="s">
        <v>100</v>
      </c>
      <c r="C99" s="7">
        <v>0</v>
      </c>
    </row>
    <row r="100" ht="17.1" customHeight="1" spans="1:3">
      <c r="A100" s="37">
        <v>1010422</v>
      </c>
      <c r="B100" s="38" t="s">
        <v>101</v>
      </c>
      <c r="C100" s="7">
        <v>0</v>
      </c>
    </row>
    <row r="101" ht="17.1" customHeight="1" spans="1:3">
      <c r="A101" s="37">
        <v>1010423</v>
      </c>
      <c r="B101" s="38" t="s">
        <v>102</v>
      </c>
      <c r="C101" s="6">
        <f>SUM(C102:C104)</f>
        <v>0</v>
      </c>
    </row>
    <row r="102" ht="17.1" customHeight="1" spans="1:3">
      <c r="A102" s="37">
        <v>101042303</v>
      </c>
      <c r="B102" s="37" t="s">
        <v>103</v>
      </c>
      <c r="C102" s="7">
        <v>0</v>
      </c>
    </row>
    <row r="103" ht="17.1" customHeight="1" spans="1:3">
      <c r="A103" s="37">
        <v>101042304</v>
      </c>
      <c r="B103" s="37" t="s">
        <v>104</v>
      </c>
      <c r="C103" s="7">
        <v>0</v>
      </c>
    </row>
    <row r="104" ht="17.1" customHeight="1" spans="1:3">
      <c r="A104" s="37">
        <v>101042309</v>
      </c>
      <c r="B104" s="37" t="s">
        <v>105</v>
      </c>
      <c r="C104" s="7">
        <v>0</v>
      </c>
    </row>
    <row r="105" ht="17.1" customHeight="1" spans="1:3">
      <c r="A105" s="37">
        <v>1010424</v>
      </c>
      <c r="B105" s="38" t="s">
        <v>106</v>
      </c>
      <c r="C105" s="6">
        <f>SUM(C106:C109)</f>
        <v>0</v>
      </c>
    </row>
    <row r="106" ht="17.1" customHeight="1" spans="1:3">
      <c r="A106" s="37">
        <v>101042402</v>
      </c>
      <c r="B106" s="37" t="s">
        <v>107</v>
      </c>
      <c r="C106" s="7">
        <v>0</v>
      </c>
    </row>
    <row r="107" ht="17.1" customHeight="1" spans="1:3">
      <c r="A107" s="37">
        <v>101042403</v>
      </c>
      <c r="B107" s="37" t="s">
        <v>108</v>
      </c>
      <c r="C107" s="7">
        <v>0</v>
      </c>
    </row>
    <row r="108" ht="17.1" customHeight="1" spans="1:3">
      <c r="A108" s="37">
        <v>101042404</v>
      </c>
      <c r="B108" s="37" t="s">
        <v>109</v>
      </c>
      <c r="C108" s="7">
        <v>0</v>
      </c>
    </row>
    <row r="109" ht="17.1" customHeight="1" spans="1:3">
      <c r="A109" s="37">
        <v>101042409</v>
      </c>
      <c r="B109" s="37" t="s">
        <v>110</v>
      </c>
      <c r="C109" s="7">
        <v>0</v>
      </c>
    </row>
    <row r="110" ht="17.1" customHeight="1" spans="1:3">
      <c r="A110" s="37">
        <v>1010425</v>
      </c>
      <c r="B110" s="38" t="s">
        <v>111</v>
      </c>
      <c r="C110" s="7">
        <v>0</v>
      </c>
    </row>
    <row r="111" ht="17.1" customHeight="1" spans="1:3">
      <c r="A111" s="37">
        <v>1010426</v>
      </c>
      <c r="B111" s="38" t="s">
        <v>112</v>
      </c>
      <c r="C111" s="6">
        <f>SUM(C112:C114)</f>
        <v>0</v>
      </c>
    </row>
    <row r="112" ht="17.1" customHeight="1" spans="1:3">
      <c r="A112" s="37">
        <v>101042601</v>
      </c>
      <c r="B112" s="37" t="s">
        <v>113</v>
      </c>
      <c r="C112" s="7">
        <v>0</v>
      </c>
    </row>
    <row r="113" ht="17.1" customHeight="1" spans="1:3">
      <c r="A113" s="37">
        <v>101042602</v>
      </c>
      <c r="B113" s="37" t="s">
        <v>114</v>
      </c>
      <c r="C113" s="7">
        <v>0</v>
      </c>
    </row>
    <row r="114" ht="17.1" customHeight="1" spans="1:3">
      <c r="A114" s="37">
        <v>101042609</v>
      </c>
      <c r="B114" s="37" t="s">
        <v>115</v>
      </c>
      <c r="C114" s="7">
        <v>0</v>
      </c>
    </row>
    <row r="115" ht="17.1" customHeight="1" spans="1:3">
      <c r="A115" s="37">
        <v>1010427</v>
      </c>
      <c r="B115" s="38" t="s">
        <v>116</v>
      </c>
      <c r="C115" s="7">
        <v>0</v>
      </c>
    </row>
    <row r="116" ht="17.1" customHeight="1" spans="1:3">
      <c r="A116" s="37">
        <v>1010428</v>
      </c>
      <c r="B116" s="38" t="s">
        <v>117</v>
      </c>
      <c r="C116" s="7">
        <v>0</v>
      </c>
    </row>
    <row r="117" ht="17.1" customHeight="1" spans="1:3">
      <c r="A117" s="37">
        <v>1010429</v>
      </c>
      <c r="B117" s="38" t="s">
        <v>118</v>
      </c>
      <c r="C117" s="7">
        <v>0</v>
      </c>
    </row>
    <row r="118" ht="17.1" customHeight="1" spans="1:3">
      <c r="A118" s="37">
        <v>1010430</v>
      </c>
      <c r="B118" s="38" t="s">
        <v>119</v>
      </c>
      <c r="C118" s="7">
        <v>0</v>
      </c>
    </row>
    <row r="119" ht="17.1" customHeight="1" spans="1:3">
      <c r="A119" s="37">
        <v>1010431</v>
      </c>
      <c r="B119" s="38" t="s">
        <v>120</v>
      </c>
      <c r="C119" s="7">
        <v>14</v>
      </c>
    </row>
    <row r="120" ht="17.1" customHeight="1" spans="1:3">
      <c r="A120" s="37">
        <v>1010432</v>
      </c>
      <c r="B120" s="38" t="s">
        <v>121</v>
      </c>
      <c r="C120" s="7">
        <v>1</v>
      </c>
    </row>
    <row r="121" ht="17.1" customHeight="1" spans="1:3">
      <c r="A121" s="37">
        <v>1010433</v>
      </c>
      <c r="B121" s="38" t="s">
        <v>122</v>
      </c>
      <c r="C121" s="6">
        <f>SUM(C122:C137)</f>
        <v>13742</v>
      </c>
    </row>
    <row r="122" ht="17.1" customHeight="1" spans="1:3">
      <c r="A122" s="37">
        <v>101043302</v>
      </c>
      <c r="B122" s="37" t="s">
        <v>123</v>
      </c>
      <c r="C122" s="7">
        <v>0</v>
      </c>
    </row>
    <row r="123" ht="17.1" customHeight="1" spans="1:3">
      <c r="A123" s="37">
        <v>101043303</v>
      </c>
      <c r="B123" s="37" t="s">
        <v>124</v>
      </c>
      <c r="C123" s="7">
        <v>0</v>
      </c>
    </row>
    <row r="124" ht="17.1" customHeight="1" spans="1:3">
      <c r="A124" s="37">
        <v>101043304</v>
      </c>
      <c r="B124" s="37" t="s">
        <v>125</v>
      </c>
      <c r="C124" s="7">
        <v>0</v>
      </c>
    </row>
    <row r="125" ht="17.1" customHeight="1" spans="1:3">
      <c r="A125" s="37">
        <v>101043308</v>
      </c>
      <c r="B125" s="37" t="s">
        <v>126</v>
      </c>
      <c r="C125" s="7">
        <v>0</v>
      </c>
    </row>
    <row r="126" ht="17.1" customHeight="1" spans="1:3">
      <c r="A126" s="37">
        <v>101043309</v>
      </c>
      <c r="B126" s="37" t="s">
        <v>127</v>
      </c>
      <c r="C126" s="7">
        <v>0</v>
      </c>
    </row>
    <row r="127" ht="17.1" customHeight="1" spans="1:3">
      <c r="A127" s="37">
        <v>101043310</v>
      </c>
      <c r="B127" s="37" t="s">
        <v>128</v>
      </c>
      <c r="C127" s="7">
        <v>0</v>
      </c>
    </row>
    <row r="128" ht="17.1" customHeight="1" spans="1:3">
      <c r="A128" s="37">
        <v>101043312</v>
      </c>
      <c r="B128" s="37" t="s">
        <v>129</v>
      </c>
      <c r="C128" s="7">
        <v>0</v>
      </c>
    </row>
    <row r="129" ht="17.1" customHeight="1" spans="1:3">
      <c r="A129" s="37">
        <v>101043313</v>
      </c>
      <c r="B129" s="37" t="s">
        <v>130</v>
      </c>
      <c r="C129" s="7">
        <v>0</v>
      </c>
    </row>
    <row r="130" ht="17.1" customHeight="1" spans="1:3">
      <c r="A130" s="37">
        <v>101043314</v>
      </c>
      <c r="B130" s="37" t="s">
        <v>131</v>
      </c>
      <c r="C130" s="7">
        <v>0</v>
      </c>
    </row>
    <row r="131" ht="17.1" customHeight="1" spans="1:3">
      <c r="A131" s="37">
        <v>101043315</v>
      </c>
      <c r="B131" s="37" t="s">
        <v>132</v>
      </c>
      <c r="C131" s="7">
        <v>0</v>
      </c>
    </row>
    <row r="132" ht="17.1" customHeight="1" spans="1:3">
      <c r="A132" s="37">
        <v>101043316</v>
      </c>
      <c r="B132" s="37" t="s">
        <v>133</v>
      </c>
      <c r="C132" s="7">
        <v>0</v>
      </c>
    </row>
    <row r="133" ht="17.1" customHeight="1" spans="1:3">
      <c r="A133" s="37">
        <v>101043317</v>
      </c>
      <c r="B133" s="37" t="s">
        <v>134</v>
      </c>
      <c r="C133" s="7">
        <v>0</v>
      </c>
    </row>
    <row r="134" ht="17.1" customHeight="1" spans="1:3">
      <c r="A134" s="37">
        <v>101043318</v>
      </c>
      <c r="B134" s="37" t="s">
        <v>135</v>
      </c>
      <c r="C134" s="7">
        <v>0</v>
      </c>
    </row>
    <row r="135" ht="17.1" customHeight="1" spans="1:3">
      <c r="A135" s="37">
        <v>101043319</v>
      </c>
      <c r="B135" s="37" t="s">
        <v>136</v>
      </c>
      <c r="C135" s="7">
        <v>0</v>
      </c>
    </row>
    <row r="136" ht="17.1" customHeight="1" spans="1:3">
      <c r="A136" s="37">
        <v>101043320</v>
      </c>
      <c r="B136" s="37" t="s">
        <v>137</v>
      </c>
      <c r="C136" s="7">
        <v>0</v>
      </c>
    </row>
    <row r="137" ht="17.1" customHeight="1" spans="1:3">
      <c r="A137" s="37">
        <v>101043399</v>
      </c>
      <c r="B137" s="37" t="s">
        <v>138</v>
      </c>
      <c r="C137" s="7">
        <v>13742</v>
      </c>
    </row>
    <row r="138" ht="17.1" customHeight="1" spans="1:3">
      <c r="A138" s="37">
        <v>1010434</v>
      </c>
      <c r="B138" s="38" t="s">
        <v>139</v>
      </c>
      <c r="C138" s="7">
        <v>0</v>
      </c>
    </row>
    <row r="139" ht="17.1" customHeight="1" spans="1:3">
      <c r="A139" s="37">
        <v>1010435</v>
      </c>
      <c r="B139" s="38" t="s">
        <v>140</v>
      </c>
      <c r="C139" s="6">
        <f>C140+C141</f>
        <v>5</v>
      </c>
    </row>
    <row r="140" ht="17.1" customHeight="1" spans="1:3">
      <c r="A140" s="37">
        <v>101043501</v>
      </c>
      <c r="B140" s="37" t="s">
        <v>141</v>
      </c>
      <c r="C140" s="7">
        <v>0</v>
      </c>
    </row>
    <row r="141" ht="17.1" customHeight="1" spans="1:3">
      <c r="A141" s="37">
        <v>101043509</v>
      </c>
      <c r="B141" s="37" t="s">
        <v>142</v>
      </c>
      <c r="C141" s="7">
        <v>5</v>
      </c>
    </row>
    <row r="142" ht="17.1" customHeight="1" spans="1:3">
      <c r="A142" s="37">
        <v>1010436</v>
      </c>
      <c r="B142" s="38" t="s">
        <v>143</v>
      </c>
      <c r="C142" s="7">
        <v>372</v>
      </c>
    </row>
    <row r="143" ht="17.1" customHeight="1" spans="1:3">
      <c r="A143" s="37">
        <v>1010439</v>
      </c>
      <c r="B143" s="38" t="s">
        <v>144</v>
      </c>
      <c r="C143" s="7">
        <v>1</v>
      </c>
    </row>
    <row r="144" ht="17.1" customHeight="1" spans="1:3">
      <c r="A144" s="37">
        <v>1010440</v>
      </c>
      <c r="B144" s="38" t="s">
        <v>145</v>
      </c>
      <c r="C144" s="6">
        <f>SUM(C145:C148)</f>
        <v>3</v>
      </c>
    </row>
    <row r="145" ht="17.1" customHeight="1" spans="1:3">
      <c r="A145" s="37">
        <v>101044001</v>
      </c>
      <c r="B145" s="37" t="s">
        <v>146</v>
      </c>
      <c r="C145" s="7">
        <v>0</v>
      </c>
    </row>
    <row r="146" ht="17.1" customHeight="1" spans="1:3">
      <c r="A146" s="37">
        <v>101044002</v>
      </c>
      <c r="B146" s="37" t="s">
        <v>147</v>
      </c>
      <c r="C146" s="7">
        <v>3</v>
      </c>
    </row>
    <row r="147" ht="17.1" customHeight="1" spans="1:3">
      <c r="A147" s="37">
        <v>101044003</v>
      </c>
      <c r="B147" s="37" t="s">
        <v>148</v>
      </c>
      <c r="C147" s="7">
        <v>0</v>
      </c>
    </row>
    <row r="148" ht="17.1" customHeight="1" spans="1:3">
      <c r="A148" s="37">
        <v>101044099</v>
      </c>
      <c r="B148" s="37" t="s">
        <v>149</v>
      </c>
      <c r="C148" s="7">
        <v>0</v>
      </c>
    </row>
    <row r="149" ht="17.1" customHeight="1" spans="1:3">
      <c r="A149" s="37">
        <v>1010441</v>
      </c>
      <c r="B149" s="38" t="s">
        <v>150</v>
      </c>
      <c r="C149" s="6">
        <f>SUM(C150:C153)</f>
        <v>0</v>
      </c>
    </row>
    <row r="150" ht="17.1" customHeight="1" spans="1:3">
      <c r="A150" s="37">
        <v>101044101</v>
      </c>
      <c r="B150" s="37" t="s">
        <v>151</v>
      </c>
      <c r="C150" s="7">
        <v>0</v>
      </c>
    </row>
    <row r="151" ht="17.1" customHeight="1" spans="1:3">
      <c r="A151" s="37">
        <v>101044102</v>
      </c>
      <c r="B151" s="37" t="s">
        <v>152</v>
      </c>
      <c r="C151" s="7">
        <v>0</v>
      </c>
    </row>
    <row r="152" ht="17.1" customHeight="1" spans="1:3">
      <c r="A152" s="37">
        <v>101044103</v>
      </c>
      <c r="B152" s="37" t="s">
        <v>153</v>
      </c>
      <c r="C152" s="7">
        <v>0</v>
      </c>
    </row>
    <row r="153" ht="17.1" customHeight="1" spans="1:3">
      <c r="A153" s="37">
        <v>101044199</v>
      </c>
      <c r="B153" s="37" t="s">
        <v>154</v>
      </c>
      <c r="C153" s="7">
        <v>0</v>
      </c>
    </row>
    <row r="154" ht="17.1" customHeight="1" spans="1:3">
      <c r="A154" s="37">
        <v>1010442</v>
      </c>
      <c r="B154" s="38" t="s">
        <v>155</v>
      </c>
      <c r="C154" s="6">
        <f>SUM(C155:C158)</f>
        <v>0</v>
      </c>
    </row>
    <row r="155" ht="17.1" customHeight="1" spans="1:3">
      <c r="A155" s="37">
        <v>101044201</v>
      </c>
      <c r="B155" s="37" t="s">
        <v>156</v>
      </c>
      <c r="C155" s="7">
        <v>0</v>
      </c>
    </row>
    <row r="156" ht="17.1" customHeight="1" spans="1:3">
      <c r="A156" s="37">
        <v>101044202</v>
      </c>
      <c r="B156" s="37" t="s">
        <v>157</v>
      </c>
      <c r="C156" s="7">
        <v>0</v>
      </c>
    </row>
    <row r="157" ht="17.1" customHeight="1" spans="1:3">
      <c r="A157" s="37">
        <v>101044203</v>
      </c>
      <c r="B157" s="37" t="s">
        <v>158</v>
      </c>
      <c r="C157" s="7">
        <v>0</v>
      </c>
    </row>
    <row r="158" ht="17.1" customHeight="1" spans="1:3">
      <c r="A158" s="37">
        <v>101044299</v>
      </c>
      <c r="B158" s="37" t="s">
        <v>159</v>
      </c>
      <c r="C158" s="7">
        <v>0</v>
      </c>
    </row>
    <row r="159" ht="17.1" customHeight="1" spans="1:3">
      <c r="A159" s="37">
        <v>1010443</v>
      </c>
      <c r="B159" s="38" t="s">
        <v>160</v>
      </c>
      <c r="C159" s="6">
        <f>SUM(C160:C163)</f>
        <v>0</v>
      </c>
    </row>
    <row r="160" ht="17.1" customHeight="1" spans="1:3">
      <c r="A160" s="37">
        <v>101044301</v>
      </c>
      <c r="B160" s="37" t="s">
        <v>161</v>
      </c>
      <c r="C160" s="7">
        <v>0</v>
      </c>
    </row>
    <row r="161" ht="17.1" customHeight="1" spans="1:3">
      <c r="A161" s="37">
        <v>101044302</v>
      </c>
      <c r="B161" s="37" t="s">
        <v>162</v>
      </c>
      <c r="C161" s="7">
        <v>0</v>
      </c>
    </row>
    <row r="162" ht="17.1" customHeight="1" spans="1:3">
      <c r="A162" s="37">
        <v>101044303</v>
      </c>
      <c r="B162" s="37" t="s">
        <v>163</v>
      </c>
      <c r="C162" s="7">
        <v>0</v>
      </c>
    </row>
    <row r="163" ht="17.1" customHeight="1" spans="1:3">
      <c r="A163" s="37">
        <v>101044399</v>
      </c>
      <c r="B163" s="37" t="s">
        <v>164</v>
      </c>
      <c r="C163" s="7">
        <v>0</v>
      </c>
    </row>
    <row r="164" ht="17.1" customHeight="1" spans="1:3">
      <c r="A164" s="37">
        <v>1010444</v>
      </c>
      <c r="B164" s="38" t="s">
        <v>165</v>
      </c>
      <c r="C164" s="6">
        <f>SUM(C165:C168)</f>
        <v>0</v>
      </c>
    </row>
    <row r="165" ht="17.1" customHeight="1" spans="1:3">
      <c r="A165" s="37">
        <v>101044401</v>
      </c>
      <c r="B165" s="37" t="s">
        <v>146</v>
      </c>
      <c r="C165" s="7">
        <v>0</v>
      </c>
    </row>
    <row r="166" ht="17.1" customHeight="1" spans="1:3">
      <c r="A166" s="37">
        <v>101044402</v>
      </c>
      <c r="B166" s="37" t="s">
        <v>147</v>
      </c>
      <c r="C166" s="7">
        <v>0</v>
      </c>
    </row>
    <row r="167" ht="17.1" customHeight="1" spans="1:3">
      <c r="A167" s="37">
        <v>101044403</v>
      </c>
      <c r="B167" s="37" t="s">
        <v>148</v>
      </c>
      <c r="C167" s="7">
        <v>0</v>
      </c>
    </row>
    <row r="168" ht="17.1" customHeight="1" spans="1:3">
      <c r="A168" s="37">
        <v>101044499</v>
      </c>
      <c r="B168" s="37" t="s">
        <v>149</v>
      </c>
      <c r="C168" s="7">
        <v>0</v>
      </c>
    </row>
    <row r="169" ht="17.1" customHeight="1" spans="1:3">
      <c r="A169" s="37">
        <v>1010445</v>
      </c>
      <c r="B169" s="38" t="s">
        <v>166</v>
      </c>
      <c r="C169" s="6">
        <f>SUM(C170:C173)</f>
        <v>0</v>
      </c>
    </row>
    <row r="170" ht="17.1" customHeight="1" spans="1:3">
      <c r="A170" s="37">
        <v>101044501</v>
      </c>
      <c r="B170" s="37" t="s">
        <v>151</v>
      </c>
      <c r="C170" s="7">
        <v>0</v>
      </c>
    </row>
    <row r="171" ht="17.1" customHeight="1" spans="1:3">
      <c r="A171" s="37">
        <v>101044502</v>
      </c>
      <c r="B171" s="37" t="s">
        <v>152</v>
      </c>
      <c r="C171" s="7">
        <v>0</v>
      </c>
    </row>
    <row r="172" ht="17.1" customHeight="1" spans="1:3">
      <c r="A172" s="37">
        <v>101044503</v>
      </c>
      <c r="B172" s="37" t="s">
        <v>153</v>
      </c>
      <c r="C172" s="7">
        <v>0</v>
      </c>
    </row>
    <row r="173" ht="17.1" customHeight="1" spans="1:3">
      <c r="A173" s="37">
        <v>101044599</v>
      </c>
      <c r="B173" s="37" t="s">
        <v>154</v>
      </c>
      <c r="C173" s="7">
        <v>0</v>
      </c>
    </row>
    <row r="174" ht="17.1" customHeight="1" spans="1:3">
      <c r="A174" s="37">
        <v>1010446</v>
      </c>
      <c r="B174" s="38" t="s">
        <v>167</v>
      </c>
      <c r="C174" s="6">
        <f>SUM(C175:C178)</f>
        <v>0</v>
      </c>
    </row>
    <row r="175" ht="17.1" customHeight="1" spans="1:3">
      <c r="A175" s="37">
        <v>101044601</v>
      </c>
      <c r="B175" s="37" t="s">
        <v>156</v>
      </c>
      <c r="C175" s="7">
        <v>0</v>
      </c>
    </row>
    <row r="176" ht="17.1" customHeight="1" spans="1:3">
      <c r="A176" s="37">
        <v>101044602</v>
      </c>
      <c r="B176" s="37" t="s">
        <v>157</v>
      </c>
      <c r="C176" s="7">
        <v>0</v>
      </c>
    </row>
    <row r="177" ht="17.1" customHeight="1" spans="1:3">
      <c r="A177" s="37">
        <v>101044603</v>
      </c>
      <c r="B177" s="37" t="s">
        <v>158</v>
      </c>
      <c r="C177" s="7">
        <v>0</v>
      </c>
    </row>
    <row r="178" ht="17.1" customHeight="1" spans="1:3">
      <c r="A178" s="37">
        <v>101044699</v>
      </c>
      <c r="B178" s="37" t="s">
        <v>159</v>
      </c>
      <c r="C178" s="7">
        <v>0</v>
      </c>
    </row>
    <row r="179" ht="17.1" customHeight="1" spans="1:3">
      <c r="A179" s="37">
        <v>1010447</v>
      </c>
      <c r="B179" s="38" t="s">
        <v>168</v>
      </c>
      <c r="C179" s="6">
        <f>SUM(C180:C183)</f>
        <v>0</v>
      </c>
    </row>
    <row r="180" ht="17.1" customHeight="1" spans="1:3">
      <c r="A180" s="37">
        <v>101044701</v>
      </c>
      <c r="B180" s="37" t="s">
        <v>161</v>
      </c>
      <c r="C180" s="7">
        <v>0</v>
      </c>
    </row>
    <row r="181" ht="17.1" customHeight="1" spans="1:3">
      <c r="A181" s="37">
        <v>101044702</v>
      </c>
      <c r="B181" s="37" t="s">
        <v>162</v>
      </c>
      <c r="C181" s="7">
        <v>0</v>
      </c>
    </row>
    <row r="182" ht="17.1" customHeight="1" spans="1:3">
      <c r="A182" s="37">
        <v>101044703</v>
      </c>
      <c r="B182" s="37" t="s">
        <v>163</v>
      </c>
      <c r="C182" s="7">
        <v>0</v>
      </c>
    </row>
    <row r="183" ht="17.1" customHeight="1" spans="1:3">
      <c r="A183" s="37">
        <v>101044799</v>
      </c>
      <c r="B183" s="37" t="s">
        <v>164</v>
      </c>
      <c r="C183" s="7">
        <v>0</v>
      </c>
    </row>
    <row r="184" ht="17.1" customHeight="1" spans="1:3">
      <c r="A184" s="37">
        <v>1010448</v>
      </c>
      <c r="B184" s="38" t="s">
        <v>169</v>
      </c>
      <c r="C184" s="6">
        <f>SUM(C185:C188)</f>
        <v>0</v>
      </c>
    </row>
    <row r="185" ht="17.1" customHeight="1" spans="1:3">
      <c r="A185" s="37">
        <v>101044801</v>
      </c>
      <c r="B185" s="37" t="s">
        <v>170</v>
      </c>
      <c r="C185" s="7">
        <v>0</v>
      </c>
    </row>
    <row r="186" ht="17.1" customHeight="1" spans="1:3">
      <c r="A186" s="37">
        <v>101044802</v>
      </c>
      <c r="B186" s="37" t="s">
        <v>171</v>
      </c>
      <c r="C186" s="7">
        <v>0</v>
      </c>
    </row>
    <row r="187" ht="17.1" customHeight="1" spans="1:3">
      <c r="A187" s="37">
        <v>101044803</v>
      </c>
      <c r="B187" s="37" t="s">
        <v>172</v>
      </c>
      <c r="C187" s="7">
        <v>0</v>
      </c>
    </row>
    <row r="188" ht="17.1" customHeight="1" spans="1:3">
      <c r="A188" s="37">
        <v>101044899</v>
      </c>
      <c r="B188" s="37" t="s">
        <v>173</v>
      </c>
      <c r="C188" s="7">
        <v>0</v>
      </c>
    </row>
    <row r="189" ht="17.1" customHeight="1" spans="1:3">
      <c r="A189" s="37">
        <v>1010449</v>
      </c>
      <c r="B189" s="38" t="s">
        <v>174</v>
      </c>
      <c r="C189" s="6">
        <f>SUM(C190:C193)</f>
        <v>0</v>
      </c>
    </row>
    <row r="190" ht="17.1" customHeight="1" spans="1:3">
      <c r="A190" s="37">
        <v>101044901</v>
      </c>
      <c r="B190" s="37" t="s">
        <v>170</v>
      </c>
      <c r="C190" s="7">
        <v>0</v>
      </c>
    </row>
    <row r="191" ht="17.1" customHeight="1" spans="1:3">
      <c r="A191" s="37">
        <v>101044902</v>
      </c>
      <c r="B191" s="37" t="s">
        <v>171</v>
      </c>
      <c r="C191" s="7">
        <v>0</v>
      </c>
    </row>
    <row r="192" ht="17.1" customHeight="1" spans="1:3">
      <c r="A192" s="37">
        <v>101044903</v>
      </c>
      <c r="B192" s="37" t="s">
        <v>172</v>
      </c>
      <c r="C192" s="7">
        <v>0</v>
      </c>
    </row>
    <row r="193" ht="17.1" customHeight="1" spans="1:3">
      <c r="A193" s="37">
        <v>101044999</v>
      </c>
      <c r="B193" s="37" t="s">
        <v>173</v>
      </c>
      <c r="C193" s="7">
        <v>0</v>
      </c>
    </row>
    <row r="194" ht="17.1" customHeight="1" spans="1:3">
      <c r="A194" s="37">
        <v>1010450</v>
      </c>
      <c r="B194" s="38" t="s">
        <v>175</v>
      </c>
      <c r="C194" s="6">
        <f>SUM(C195:C197)</f>
        <v>69</v>
      </c>
    </row>
    <row r="195" ht="17.1" customHeight="1" spans="1:3">
      <c r="A195" s="37">
        <v>101045001</v>
      </c>
      <c r="B195" s="37" t="s">
        <v>176</v>
      </c>
      <c r="C195" s="7">
        <v>69</v>
      </c>
    </row>
    <row r="196" ht="17.1" customHeight="1" spans="1:3">
      <c r="A196" s="37">
        <v>101045002</v>
      </c>
      <c r="B196" s="37" t="s">
        <v>177</v>
      </c>
      <c r="C196" s="7">
        <v>0</v>
      </c>
    </row>
    <row r="197" ht="17.1" customHeight="1" spans="1:3">
      <c r="A197" s="37">
        <v>101045003</v>
      </c>
      <c r="B197" s="37" t="s">
        <v>178</v>
      </c>
      <c r="C197" s="7">
        <v>0</v>
      </c>
    </row>
    <row r="198" ht="17.1" customHeight="1" spans="1:3">
      <c r="A198" s="37">
        <v>10105</v>
      </c>
      <c r="B198" s="38" t="s">
        <v>179</v>
      </c>
      <c r="C198" s="6">
        <f>SUM(C199:C221,C225,C228,C229,C233:C238,C250:C252,C257,C262)</f>
        <v>0</v>
      </c>
    </row>
    <row r="199" ht="17.1" customHeight="1" spans="1:3">
      <c r="A199" s="37">
        <v>1010501</v>
      </c>
      <c r="B199" s="38" t="s">
        <v>180</v>
      </c>
      <c r="C199" s="7">
        <v>0</v>
      </c>
    </row>
    <row r="200" ht="17.1" customHeight="1" spans="1:3">
      <c r="A200" s="37">
        <v>1010502</v>
      </c>
      <c r="B200" s="38" t="s">
        <v>181</v>
      </c>
      <c r="C200" s="7">
        <v>0</v>
      </c>
    </row>
    <row r="201" ht="17.1" customHeight="1" spans="1:3">
      <c r="A201" s="37">
        <v>1010503</v>
      </c>
      <c r="B201" s="38" t="s">
        <v>182</v>
      </c>
      <c r="C201" s="7">
        <v>0</v>
      </c>
    </row>
    <row r="202" ht="17.1" customHeight="1" spans="1:3">
      <c r="A202" s="37">
        <v>1010504</v>
      </c>
      <c r="B202" s="38" t="s">
        <v>183</v>
      </c>
      <c r="C202" s="7">
        <v>0</v>
      </c>
    </row>
    <row r="203" ht="17.1" customHeight="1" spans="1:3">
      <c r="A203" s="37">
        <v>1010505</v>
      </c>
      <c r="B203" s="38" t="s">
        <v>184</v>
      </c>
      <c r="C203" s="7">
        <v>0</v>
      </c>
    </row>
    <row r="204" ht="17.1" customHeight="1" spans="1:3">
      <c r="A204" s="37">
        <v>1010506</v>
      </c>
      <c r="B204" s="38" t="s">
        <v>185</v>
      </c>
      <c r="C204" s="7">
        <v>0</v>
      </c>
    </row>
    <row r="205" ht="17.1" customHeight="1" spans="1:3">
      <c r="A205" s="37">
        <v>1010507</v>
      </c>
      <c r="B205" s="38" t="s">
        <v>186</v>
      </c>
      <c r="C205" s="7">
        <v>0</v>
      </c>
    </row>
    <row r="206" ht="17.1" customHeight="1" spans="1:3">
      <c r="A206" s="37">
        <v>1010508</v>
      </c>
      <c r="B206" s="38" t="s">
        <v>187</v>
      </c>
      <c r="C206" s="7">
        <v>0</v>
      </c>
    </row>
    <row r="207" ht="17.1" customHeight="1" spans="1:3">
      <c r="A207" s="37">
        <v>1010509</v>
      </c>
      <c r="B207" s="38" t="s">
        <v>188</v>
      </c>
      <c r="C207" s="7">
        <v>0</v>
      </c>
    </row>
    <row r="208" ht="17.1" customHeight="1" spans="1:3">
      <c r="A208" s="37">
        <v>1010510</v>
      </c>
      <c r="B208" s="38" t="s">
        <v>189</v>
      </c>
      <c r="C208" s="7">
        <v>0</v>
      </c>
    </row>
    <row r="209" ht="17.1" customHeight="1" spans="1:3">
      <c r="A209" s="37">
        <v>1010511</v>
      </c>
      <c r="B209" s="38" t="s">
        <v>190</v>
      </c>
      <c r="C209" s="7">
        <v>0</v>
      </c>
    </row>
    <row r="210" ht="17.1" customHeight="1" spans="1:3">
      <c r="A210" s="37">
        <v>1010512</v>
      </c>
      <c r="B210" s="38" t="s">
        <v>191</v>
      </c>
      <c r="C210" s="7">
        <v>0</v>
      </c>
    </row>
    <row r="211" ht="17.1" customHeight="1" spans="1:3">
      <c r="A211" s="37">
        <v>1010513</v>
      </c>
      <c r="B211" s="38" t="s">
        <v>192</v>
      </c>
      <c r="C211" s="7">
        <v>0</v>
      </c>
    </row>
    <row r="212" ht="17.1" customHeight="1" spans="1:3">
      <c r="A212" s="37">
        <v>1010514</v>
      </c>
      <c r="B212" s="38" t="s">
        <v>193</v>
      </c>
      <c r="C212" s="7">
        <v>0</v>
      </c>
    </row>
    <row r="213" ht="17.1" customHeight="1" spans="1:3">
      <c r="A213" s="37">
        <v>1010515</v>
      </c>
      <c r="B213" s="38" t="s">
        <v>194</v>
      </c>
      <c r="C213" s="7">
        <v>0</v>
      </c>
    </row>
    <row r="214" ht="17.1" customHeight="1" spans="1:3">
      <c r="A214" s="37">
        <v>1010516</v>
      </c>
      <c r="B214" s="38" t="s">
        <v>195</v>
      </c>
      <c r="C214" s="7">
        <v>0</v>
      </c>
    </row>
    <row r="215" ht="17.1" customHeight="1" spans="1:3">
      <c r="A215" s="37">
        <v>1010517</v>
      </c>
      <c r="B215" s="38" t="s">
        <v>196</v>
      </c>
      <c r="C215" s="7">
        <v>0</v>
      </c>
    </row>
    <row r="216" ht="17.1" customHeight="1" spans="1:3">
      <c r="A216" s="37">
        <v>1010518</v>
      </c>
      <c r="B216" s="38" t="s">
        <v>197</v>
      </c>
      <c r="C216" s="7">
        <v>0</v>
      </c>
    </row>
    <row r="217" ht="17.1" customHeight="1" spans="1:3">
      <c r="A217" s="37">
        <v>1010519</v>
      </c>
      <c r="B217" s="38" t="s">
        <v>198</v>
      </c>
      <c r="C217" s="7">
        <v>0</v>
      </c>
    </row>
    <row r="218" ht="17.1" customHeight="1" spans="1:3">
      <c r="A218" s="37">
        <v>1010520</v>
      </c>
      <c r="B218" s="38" t="s">
        <v>199</v>
      </c>
      <c r="C218" s="7">
        <v>0</v>
      </c>
    </row>
    <row r="219" ht="17.1" customHeight="1" spans="1:3">
      <c r="A219" s="37">
        <v>1010521</v>
      </c>
      <c r="B219" s="38" t="s">
        <v>200</v>
      </c>
      <c r="C219" s="7">
        <v>0</v>
      </c>
    </row>
    <row r="220" ht="17.1" customHeight="1" spans="1:3">
      <c r="A220" s="37">
        <v>1010522</v>
      </c>
      <c r="B220" s="38" t="s">
        <v>201</v>
      </c>
      <c r="C220" s="7">
        <v>0</v>
      </c>
    </row>
    <row r="221" ht="17.1" customHeight="1" spans="1:3">
      <c r="A221" s="37">
        <v>1010523</v>
      </c>
      <c r="B221" s="38" t="s">
        <v>202</v>
      </c>
      <c r="C221" s="6">
        <f>SUM(C222:C224)</f>
        <v>0</v>
      </c>
    </row>
    <row r="222" ht="17.1" customHeight="1" spans="1:3">
      <c r="A222" s="37">
        <v>101052303</v>
      </c>
      <c r="B222" s="37" t="s">
        <v>203</v>
      </c>
      <c r="C222" s="7">
        <v>0</v>
      </c>
    </row>
    <row r="223" ht="17.1" customHeight="1" spans="1:3">
      <c r="A223" s="37">
        <v>101052304</v>
      </c>
      <c r="B223" s="37" t="s">
        <v>204</v>
      </c>
      <c r="C223" s="7">
        <v>0</v>
      </c>
    </row>
    <row r="224" ht="17.1" customHeight="1" spans="1:3">
      <c r="A224" s="37">
        <v>101052309</v>
      </c>
      <c r="B224" s="37" t="s">
        <v>205</v>
      </c>
      <c r="C224" s="7">
        <v>0</v>
      </c>
    </row>
    <row r="225" ht="17.1" customHeight="1" spans="1:3">
      <c r="A225" s="37">
        <v>1010524</v>
      </c>
      <c r="B225" s="38" t="s">
        <v>206</v>
      </c>
      <c r="C225" s="6">
        <f>SUM(C226:C227)</f>
        <v>0</v>
      </c>
    </row>
    <row r="226" ht="17.1" customHeight="1" spans="1:3">
      <c r="A226" s="37">
        <v>101052401</v>
      </c>
      <c r="B226" s="37" t="s">
        <v>207</v>
      </c>
      <c r="C226" s="7">
        <v>0</v>
      </c>
    </row>
    <row r="227" ht="17.1" customHeight="1" spans="1:3">
      <c r="A227" s="37">
        <v>101052409</v>
      </c>
      <c r="B227" s="37" t="s">
        <v>208</v>
      </c>
      <c r="C227" s="7">
        <v>0</v>
      </c>
    </row>
    <row r="228" ht="17.1" customHeight="1" spans="1:3">
      <c r="A228" s="37">
        <v>1010525</v>
      </c>
      <c r="B228" s="38" t="s">
        <v>209</v>
      </c>
      <c r="C228" s="7">
        <v>0</v>
      </c>
    </row>
    <row r="229" ht="17.1" customHeight="1" spans="1:3">
      <c r="A229" s="37">
        <v>1010526</v>
      </c>
      <c r="B229" s="38" t="s">
        <v>210</v>
      </c>
      <c r="C229" s="6">
        <f>SUM(C230:C232)</f>
        <v>0</v>
      </c>
    </row>
    <row r="230" ht="17.1" customHeight="1" spans="1:3">
      <c r="A230" s="37">
        <v>101052601</v>
      </c>
      <c r="B230" s="37" t="s">
        <v>211</v>
      </c>
      <c r="C230" s="7">
        <v>0</v>
      </c>
    </row>
    <row r="231" ht="17.1" customHeight="1" spans="1:3">
      <c r="A231" s="37">
        <v>101052602</v>
      </c>
      <c r="B231" s="37" t="s">
        <v>212</v>
      </c>
      <c r="C231" s="7">
        <v>0</v>
      </c>
    </row>
    <row r="232" ht="17.1" customHeight="1" spans="1:3">
      <c r="A232" s="37">
        <v>101052609</v>
      </c>
      <c r="B232" s="37" t="s">
        <v>213</v>
      </c>
      <c r="C232" s="7">
        <v>0</v>
      </c>
    </row>
    <row r="233" ht="17.1" customHeight="1" spans="1:3">
      <c r="A233" s="37">
        <v>1010527</v>
      </c>
      <c r="B233" s="38" t="s">
        <v>214</v>
      </c>
      <c r="C233" s="7">
        <v>0</v>
      </c>
    </row>
    <row r="234" ht="17.1" customHeight="1" spans="1:3">
      <c r="A234" s="37">
        <v>1010528</v>
      </c>
      <c r="B234" s="38" t="s">
        <v>215</v>
      </c>
      <c r="C234" s="7">
        <v>0</v>
      </c>
    </row>
    <row r="235" ht="17.1" customHeight="1" spans="1:3">
      <c r="A235" s="37">
        <v>1010529</v>
      </c>
      <c r="B235" s="38" t="s">
        <v>216</v>
      </c>
      <c r="C235" s="7">
        <v>0</v>
      </c>
    </row>
    <row r="236" ht="17.1" customHeight="1" spans="1:3">
      <c r="A236" s="37">
        <v>1010530</v>
      </c>
      <c r="B236" s="38" t="s">
        <v>217</v>
      </c>
      <c r="C236" s="7">
        <v>0</v>
      </c>
    </row>
    <row r="237" ht="17.1" customHeight="1" spans="1:3">
      <c r="A237" s="37">
        <v>1010531</v>
      </c>
      <c r="B237" s="38" t="s">
        <v>218</v>
      </c>
      <c r="C237" s="7">
        <v>0</v>
      </c>
    </row>
    <row r="238" ht="17.1" customHeight="1" spans="1:3">
      <c r="A238" s="37">
        <v>1010532</v>
      </c>
      <c r="B238" s="38" t="s">
        <v>219</v>
      </c>
      <c r="C238" s="6">
        <f>SUM(C239:C249)</f>
        <v>0</v>
      </c>
    </row>
    <row r="239" ht="17.1" customHeight="1" spans="1:3">
      <c r="A239" s="37">
        <v>101053201</v>
      </c>
      <c r="B239" s="37" t="s">
        <v>220</v>
      </c>
      <c r="C239" s="7">
        <v>0</v>
      </c>
    </row>
    <row r="240" ht="17.1" customHeight="1" spans="1:3">
      <c r="A240" s="37">
        <v>101053202</v>
      </c>
      <c r="B240" s="37" t="s">
        <v>221</v>
      </c>
      <c r="C240" s="7">
        <v>0</v>
      </c>
    </row>
    <row r="241" ht="17.1" customHeight="1" spans="1:3">
      <c r="A241" s="37">
        <v>101053203</v>
      </c>
      <c r="B241" s="37" t="s">
        <v>222</v>
      </c>
      <c r="C241" s="7">
        <v>0</v>
      </c>
    </row>
    <row r="242" ht="17.1" customHeight="1" spans="1:3">
      <c r="A242" s="37">
        <v>101053205</v>
      </c>
      <c r="B242" s="37" t="s">
        <v>223</v>
      </c>
      <c r="C242" s="7">
        <v>0</v>
      </c>
    </row>
    <row r="243" ht="17.1" customHeight="1" spans="1:3">
      <c r="A243" s="37">
        <v>101053206</v>
      </c>
      <c r="B243" s="37" t="s">
        <v>224</v>
      </c>
      <c r="C243" s="7">
        <v>0</v>
      </c>
    </row>
    <row r="244" ht="17.1" customHeight="1" spans="1:3">
      <c r="A244" s="37">
        <v>101053215</v>
      </c>
      <c r="B244" s="37" t="s">
        <v>225</v>
      </c>
      <c r="C244" s="7">
        <v>0</v>
      </c>
    </row>
    <row r="245" ht="17.1" customHeight="1" spans="1:3">
      <c r="A245" s="37">
        <v>101053216</v>
      </c>
      <c r="B245" s="37" t="s">
        <v>226</v>
      </c>
      <c r="C245" s="7">
        <v>0</v>
      </c>
    </row>
    <row r="246" ht="17.1" customHeight="1" spans="1:3">
      <c r="A246" s="37">
        <v>101053218</v>
      </c>
      <c r="B246" s="37" t="s">
        <v>227</v>
      </c>
      <c r="C246" s="7">
        <v>0</v>
      </c>
    </row>
    <row r="247" ht="17.1" customHeight="1" spans="1:3">
      <c r="A247" s="37">
        <v>101053219</v>
      </c>
      <c r="B247" s="37" t="s">
        <v>228</v>
      </c>
      <c r="C247" s="7">
        <v>0</v>
      </c>
    </row>
    <row r="248" ht="17.1" customHeight="1" spans="1:3">
      <c r="A248" s="37">
        <v>101053220</v>
      </c>
      <c r="B248" s="37" t="s">
        <v>229</v>
      </c>
      <c r="C248" s="7">
        <v>0</v>
      </c>
    </row>
    <row r="249" ht="17.1" customHeight="1" spans="1:3">
      <c r="A249" s="37">
        <v>101053299</v>
      </c>
      <c r="B249" s="37" t="s">
        <v>230</v>
      </c>
      <c r="C249" s="7">
        <v>0</v>
      </c>
    </row>
    <row r="250" ht="17.1" customHeight="1" spans="1:3">
      <c r="A250" s="37">
        <v>1010533</v>
      </c>
      <c r="B250" s="38" t="s">
        <v>231</v>
      </c>
      <c r="C250" s="7">
        <v>0</v>
      </c>
    </row>
    <row r="251" ht="17.25" customHeight="1" spans="1:3">
      <c r="A251" s="37">
        <v>1010534</v>
      </c>
      <c r="B251" s="38" t="s">
        <v>232</v>
      </c>
      <c r="C251" s="7">
        <v>0</v>
      </c>
    </row>
    <row r="252" ht="17.1" customHeight="1" spans="1:3">
      <c r="A252" s="37">
        <v>1010535</v>
      </c>
      <c r="B252" s="38" t="s">
        <v>233</v>
      </c>
      <c r="C252" s="6">
        <f>SUM(C253:C256)</f>
        <v>0</v>
      </c>
    </row>
    <row r="253" ht="17.1" customHeight="1" spans="1:3">
      <c r="A253" s="37">
        <v>101053501</v>
      </c>
      <c r="B253" s="37" t="s">
        <v>234</v>
      </c>
      <c r="C253" s="7">
        <v>0</v>
      </c>
    </row>
    <row r="254" ht="17.1" customHeight="1" spans="1:3">
      <c r="A254" s="37">
        <v>101053502</v>
      </c>
      <c r="B254" s="37" t="s">
        <v>235</v>
      </c>
      <c r="C254" s="7">
        <v>0</v>
      </c>
    </row>
    <row r="255" ht="17.1" customHeight="1" spans="1:3">
      <c r="A255" s="37">
        <v>101053503</v>
      </c>
      <c r="B255" s="37" t="s">
        <v>236</v>
      </c>
      <c r="C255" s="7">
        <v>0</v>
      </c>
    </row>
    <row r="256" ht="17.1" customHeight="1" spans="1:3">
      <c r="A256" s="37">
        <v>101053599</v>
      </c>
      <c r="B256" s="37" t="s">
        <v>237</v>
      </c>
      <c r="C256" s="7">
        <v>0</v>
      </c>
    </row>
    <row r="257" ht="17.1" customHeight="1" spans="1:3">
      <c r="A257" s="37">
        <v>1010536</v>
      </c>
      <c r="B257" s="38" t="s">
        <v>238</v>
      </c>
      <c r="C257" s="6">
        <f>SUM(C258:C261)</f>
        <v>0</v>
      </c>
    </row>
    <row r="258" ht="17.1" customHeight="1" spans="1:3">
      <c r="A258" s="37">
        <v>101053601</v>
      </c>
      <c r="B258" s="37" t="s">
        <v>239</v>
      </c>
      <c r="C258" s="7">
        <v>0</v>
      </c>
    </row>
    <row r="259" ht="17.1" customHeight="1" spans="1:3">
      <c r="A259" s="37">
        <v>101053602</v>
      </c>
      <c r="B259" s="37" t="s">
        <v>240</v>
      </c>
      <c r="C259" s="7">
        <v>0</v>
      </c>
    </row>
    <row r="260" ht="17.1" customHeight="1" spans="1:3">
      <c r="A260" s="37">
        <v>101053603</v>
      </c>
      <c r="B260" s="37" t="s">
        <v>241</v>
      </c>
      <c r="C260" s="7">
        <v>0</v>
      </c>
    </row>
    <row r="261" ht="17.1" customHeight="1" spans="1:3">
      <c r="A261" s="37">
        <v>101053699</v>
      </c>
      <c r="B261" s="37" t="s">
        <v>242</v>
      </c>
      <c r="C261" s="7">
        <v>0</v>
      </c>
    </row>
    <row r="262" ht="17.1" customHeight="1" spans="1:3">
      <c r="A262" s="37">
        <v>1010599</v>
      </c>
      <c r="B262" s="38" t="s">
        <v>243</v>
      </c>
      <c r="C262" s="7">
        <v>0</v>
      </c>
    </row>
    <row r="263" ht="17.1" customHeight="1" spans="1:3">
      <c r="A263" s="37">
        <v>10106</v>
      </c>
      <c r="B263" s="38" t="s">
        <v>244</v>
      </c>
      <c r="C263" s="6">
        <f>SUM(C264,C268:C270)</f>
        <v>567</v>
      </c>
    </row>
    <row r="264" ht="17.1" customHeight="1" spans="1:3">
      <c r="A264" s="37">
        <v>1010601</v>
      </c>
      <c r="B264" s="38" t="s">
        <v>245</v>
      </c>
      <c r="C264" s="6">
        <f>SUM(C265:C267)</f>
        <v>551</v>
      </c>
    </row>
    <row r="265" ht="17.1" customHeight="1" spans="1:3">
      <c r="A265" s="37">
        <v>101060101</v>
      </c>
      <c r="B265" s="37" t="s">
        <v>246</v>
      </c>
      <c r="C265" s="7">
        <v>0</v>
      </c>
    </row>
    <row r="266" ht="17.1" customHeight="1" spans="1:3">
      <c r="A266" s="37">
        <v>101060102</v>
      </c>
      <c r="B266" s="37" t="s">
        <v>247</v>
      </c>
      <c r="C266" s="7">
        <v>0</v>
      </c>
    </row>
    <row r="267" ht="17.1" customHeight="1" spans="1:3">
      <c r="A267" s="37">
        <v>101060109</v>
      </c>
      <c r="B267" s="37" t="s">
        <v>248</v>
      </c>
      <c r="C267" s="7">
        <v>551</v>
      </c>
    </row>
    <row r="268" ht="17.1" customHeight="1" spans="1:3">
      <c r="A268" s="37">
        <v>1010602</v>
      </c>
      <c r="B268" s="38" t="s">
        <v>249</v>
      </c>
      <c r="C268" s="7">
        <v>0</v>
      </c>
    </row>
    <row r="269" ht="17.1" customHeight="1" spans="1:3">
      <c r="A269" s="37">
        <v>1010603</v>
      </c>
      <c r="B269" s="38" t="s">
        <v>250</v>
      </c>
      <c r="C269" s="7">
        <v>0</v>
      </c>
    </row>
    <row r="270" ht="17.1" customHeight="1" spans="1:3">
      <c r="A270" s="37">
        <v>1010620</v>
      </c>
      <c r="B270" s="38" t="s">
        <v>251</v>
      </c>
      <c r="C270" s="7">
        <v>16</v>
      </c>
    </row>
    <row r="271" ht="17.1" customHeight="1" spans="1:3">
      <c r="A271" s="37">
        <v>10107</v>
      </c>
      <c r="B271" s="38" t="s">
        <v>252</v>
      </c>
      <c r="C271" s="6">
        <f>SUM(C272:C275)</f>
        <v>1</v>
      </c>
    </row>
    <row r="272" ht="17.1" customHeight="1" spans="1:3">
      <c r="A272" s="37">
        <v>1010701</v>
      </c>
      <c r="B272" s="38" t="s">
        <v>253</v>
      </c>
      <c r="C272" s="7">
        <v>0</v>
      </c>
    </row>
    <row r="273" ht="17.1" customHeight="1" spans="1:3">
      <c r="A273" s="37">
        <v>1010702</v>
      </c>
      <c r="B273" s="38" t="s">
        <v>254</v>
      </c>
      <c r="C273" s="7">
        <v>0</v>
      </c>
    </row>
    <row r="274" ht="17.1" customHeight="1" spans="1:3">
      <c r="A274" s="37">
        <v>1010719</v>
      </c>
      <c r="B274" s="38" t="s">
        <v>255</v>
      </c>
      <c r="C274" s="7">
        <v>1</v>
      </c>
    </row>
    <row r="275" ht="17.1" customHeight="1" spans="1:3">
      <c r="A275" s="37">
        <v>1010720</v>
      </c>
      <c r="B275" s="38" t="s">
        <v>256</v>
      </c>
      <c r="C275" s="7">
        <v>0</v>
      </c>
    </row>
    <row r="276" ht="17.1" customHeight="1" spans="1:3">
      <c r="A276" s="37">
        <v>10109</v>
      </c>
      <c r="B276" s="38" t="s">
        <v>257</v>
      </c>
      <c r="C276" s="6">
        <f>SUM(C277,C280:C289)</f>
        <v>1579</v>
      </c>
    </row>
    <row r="277" ht="17.1" customHeight="1" spans="1:3">
      <c r="A277" s="37">
        <v>1010901</v>
      </c>
      <c r="B277" s="38" t="s">
        <v>258</v>
      </c>
      <c r="C277" s="6">
        <f>SUM(C278:C279)</f>
        <v>75</v>
      </c>
    </row>
    <row r="278" ht="17.1" customHeight="1" spans="1:3">
      <c r="A278" s="37">
        <v>101090101</v>
      </c>
      <c r="B278" s="37" t="s">
        <v>259</v>
      </c>
      <c r="C278" s="7">
        <v>0</v>
      </c>
    </row>
    <row r="279" ht="17.1" customHeight="1" spans="1:3">
      <c r="A279" s="37">
        <v>101090109</v>
      </c>
      <c r="B279" s="37" t="s">
        <v>260</v>
      </c>
      <c r="C279" s="7">
        <v>75</v>
      </c>
    </row>
    <row r="280" ht="17.1" customHeight="1" spans="1:3">
      <c r="A280" s="37">
        <v>1010902</v>
      </c>
      <c r="B280" s="38" t="s">
        <v>261</v>
      </c>
      <c r="C280" s="7">
        <v>2</v>
      </c>
    </row>
    <row r="281" ht="17.1" customHeight="1" spans="1:3">
      <c r="A281" s="37">
        <v>1010903</v>
      </c>
      <c r="B281" s="38" t="s">
        <v>262</v>
      </c>
      <c r="C281" s="7">
        <v>1033</v>
      </c>
    </row>
    <row r="282" ht="17.1" customHeight="1" spans="1:3">
      <c r="A282" s="37">
        <v>1010904</v>
      </c>
      <c r="B282" s="38" t="s">
        <v>263</v>
      </c>
      <c r="C282" s="7">
        <v>0</v>
      </c>
    </row>
    <row r="283" ht="17.1" customHeight="1" spans="1:3">
      <c r="A283" s="37">
        <v>1010905</v>
      </c>
      <c r="B283" s="38" t="s">
        <v>264</v>
      </c>
      <c r="C283" s="7">
        <v>2</v>
      </c>
    </row>
    <row r="284" ht="17.1" customHeight="1" spans="1:3">
      <c r="A284" s="37">
        <v>1010906</v>
      </c>
      <c r="B284" s="38" t="s">
        <v>265</v>
      </c>
      <c r="C284" s="7">
        <v>264</v>
      </c>
    </row>
    <row r="285" ht="17.1" customHeight="1" spans="1:3">
      <c r="A285" s="37">
        <v>1010918</v>
      </c>
      <c r="B285" s="38" t="s">
        <v>266</v>
      </c>
      <c r="C285" s="7">
        <v>0</v>
      </c>
    </row>
    <row r="286" ht="17.1" customHeight="1" spans="1:3">
      <c r="A286" s="37">
        <v>1010919</v>
      </c>
      <c r="B286" s="38" t="s">
        <v>267</v>
      </c>
      <c r="C286" s="7">
        <v>188</v>
      </c>
    </row>
    <row r="287" ht="17.1" customHeight="1" spans="1:3">
      <c r="A287" s="37">
        <v>1010920</v>
      </c>
      <c r="B287" s="38" t="s">
        <v>268</v>
      </c>
      <c r="C287" s="7">
        <v>15</v>
      </c>
    </row>
    <row r="288" ht="17.1" customHeight="1" spans="1:3">
      <c r="A288" s="37">
        <v>1010921</v>
      </c>
      <c r="B288" s="38" t="s">
        <v>269</v>
      </c>
      <c r="C288" s="7">
        <v>0</v>
      </c>
    </row>
    <row r="289" ht="17.1" customHeight="1" spans="1:3">
      <c r="A289" s="37">
        <v>1010922</v>
      </c>
      <c r="B289" s="38" t="s">
        <v>270</v>
      </c>
      <c r="C289" s="7">
        <v>0</v>
      </c>
    </row>
    <row r="290" ht="17.1" customHeight="1" spans="1:3">
      <c r="A290" s="37">
        <v>10110</v>
      </c>
      <c r="B290" s="38" t="s">
        <v>271</v>
      </c>
      <c r="C290" s="6">
        <f>SUM(C291:C298)</f>
        <v>756</v>
      </c>
    </row>
    <row r="291" ht="17.1" customHeight="1" spans="1:3">
      <c r="A291" s="37">
        <v>1011001</v>
      </c>
      <c r="B291" s="38" t="s">
        <v>272</v>
      </c>
      <c r="C291" s="7">
        <v>0</v>
      </c>
    </row>
    <row r="292" ht="17.1" customHeight="1" spans="1:3">
      <c r="A292" s="37">
        <v>1011002</v>
      </c>
      <c r="B292" s="38" t="s">
        <v>273</v>
      </c>
      <c r="C292" s="7">
        <v>4</v>
      </c>
    </row>
    <row r="293" ht="17.1" customHeight="1" spans="1:3">
      <c r="A293" s="37">
        <v>1011003</v>
      </c>
      <c r="B293" s="38" t="s">
        <v>274</v>
      </c>
      <c r="C293" s="7">
        <v>612</v>
      </c>
    </row>
    <row r="294" ht="17.1" customHeight="1" spans="1:3">
      <c r="A294" s="37">
        <v>1011004</v>
      </c>
      <c r="B294" s="38" t="s">
        <v>275</v>
      </c>
      <c r="C294" s="7">
        <v>0</v>
      </c>
    </row>
    <row r="295" ht="17.1" customHeight="1" spans="1:3">
      <c r="A295" s="37">
        <v>1011005</v>
      </c>
      <c r="B295" s="38" t="s">
        <v>276</v>
      </c>
      <c r="C295" s="7">
        <v>1</v>
      </c>
    </row>
    <row r="296" ht="17.1" customHeight="1" spans="1:3">
      <c r="A296" s="37">
        <v>1011006</v>
      </c>
      <c r="B296" s="38" t="s">
        <v>277</v>
      </c>
      <c r="C296" s="7">
        <v>120</v>
      </c>
    </row>
    <row r="297" ht="17.1" customHeight="1" spans="1:3">
      <c r="A297" s="37">
        <v>1011019</v>
      </c>
      <c r="B297" s="38" t="s">
        <v>278</v>
      </c>
      <c r="C297" s="7">
        <v>9</v>
      </c>
    </row>
    <row r="298" ht="17.1" customHeight="1" spans="1:3">
      <c r="A298" s="37">
        <v>1011020</v>
      </c>
      <c r="B298" s="38" t="s">
        <v>279</v>
      </c>
      <c r="C298" s="7">
        <v>10</v>
      </c>
    </row>
    <row r="299" ht="17.1" customHeight="1" spans="1:3">
      <c r="A299" s="37">
        <v>10111</v>
      </c>
      <c r="B299" s="38" t="s">
        <v>280</v>
      </c>
      <c r="C299" s="6">
        <f>SUM(C300,C303:C304)</f>
        <v>348</v>
      </c>
    </row>
    <row r="300" ht="17.1" customHeight="1" spans="1:3">
      <c r="A300" s="37">
        <v>1011101</v>
      </c>
      <c r="B300" s="38" t="s">
        <v>281</v>
      </c>
      <c r="C300" s="6">
        <f>SUM(C301:C302)</f>
        <v>0</v>
      </c>
    </row>
    <row r="301" ht="17.1" customHeight="1" spans="1:3">
      <c r="A301" s="37">
        <v>101110101</v>
      </c>
      <c r="B301" s="37" t="s">
        <v>282</v>
      </c>
      <c r="C301" s="7">
        <v>0</v>
      </c>
    </row>
    <row r="302" ht="17.1" customHeight="1" spans="1:3">
      <c r="A302" s="37">
        <v>101110109</v>
      </c>
      <c r="B302" s="37" t="s">
        <v>283</v>
      </c>
      <c r="C302" s="7">
        <v>0</v>
      </c>
    </row>
    <row r="303" ht="17.1" customHeight="1" spans="1:3">
      <c r="A303" s="37">
        <v>1011119</v>
      </c>
      <c r="B303" s="38" t="s">
        <v>284</v>
      </c>
      <c r="C303" s="7">
        <v>342</v>
      </c>
    </row>
    <row r="304" ht="17.1" customHeight="1" spans="1:3">
      <c r="A304" s="37">
        <v>1011120</v>
      </c>
      <c r="B304" s="38" t="s">
        <v>285</v>
      </c>
      <c r="C304" s="7">
        <v>6</v>
      </c>
    </row>
    <row r="305" ht="17.1" customHeight="1" spans="1:3">
      <c r="A305" s="37">
        <v>10112</v>
      </c>
      <c r="B305" s="38" t="s">
        <v>286</v>
      </c>
      <c r="C305" s="6">
        <f>SUM(C306:C313)</f>
        <v>2389</v>
      </c>
    </row>
    <row r="306" ht="17.1" customHeight="1" spans="1:3">
      <c r="A306" s="37">
        <v>1011201</v>
      </c>
      <c r="B306" s="38" t="s">
        <v>287</v>
      </c>
      <c r="C306" s="7">
        <v>0</v>
      </c>
    </row>
    <row r="307" ht="17.1" customHeight="1" spans="1:3">
      <c r="A307" s="37">
        <v>1011202</v>
      </c>
      <c r="B307" s="38" t="s">
        <v>288</v>
      </c>
      <c r="C307" s="7">
        <v>1</v>
      </c>
    </row>
    <row r="308" ht="17.1" customHeight="1" spans="1:3">
      <c r="A308" s="37">
        <v>1011203</v>
      </c>
      <c r="B308" s="38" t="s">
        <v>289</v>
      </c>
      <c r="C308" s="7">
        <v>2171</v>
      </c>
    </row>
    <row r="309" ht="17.1" customHeight="1" spans="1:3">
      <c r="A309" s="37">
        <v>1011204</v>
      </c>
      <c r="B309" s="38" t="s">
        <v>290</v>
      </c>
      <c r="C309" s="7">
        <v>0</v>
      </c>
    </row>
    <row r="310" ht="17.1" customHeight="1" spans="1:3">
      <c r="A310" s="37">
        <v>1011205</v>
      </c>
      <c r="B310" s="38" t="s">
        <v>291</v>
      </c>
      <c r="C310" s="7">
        <v>119</v>
      </c>
    </row>
    <row r="311" ht="17.1" customHeight="1" spans="1:3">
      <c r="A311" s="37">
        <v>1011206</v>
      </c>
      <c r="B311" s="38" t="s">
        <v>292</v>
      </c>
      <c r="C311" s="7">
        <v>1</v>
      </c>
    </row>
    <row r="312" ht="17.1" customHeight="1" spans="1:3">
      <c r="A312" s="37">
        <v>1011219</v>
      </c>
      <c r="B312" s="38" t="s">
        <v>293</v>
      </c>
      <c r="C312" s="7">
        <v>0</v>
      </c>
    </row>
    <row r="313" ht="17.1" customHeight="1" spans="1:3">
      <c r="A313" s="37">
        <v>1011220</v>
      </c>
      <c r="B313" s="38" t="s">
        <v>294</v>
      </c>
      <c r="C313" s="7">
        <v>97</v>
      </c>
    </row>
    <row r="314" ht="17.1" customHeight="1" spans="1:3">
      <c r="A314" s="37">
        <v>10113</v>
      </c>
      <c r="B314" s="38" t="s">
        <v>295</v>
      </c>
      <c r="C314" s="6">
        <f>SUM(C315:C322)</f>
        <v>2874</v>
      </c>
    </row>
    <row r="315" ht="17.1" customHeight="1" spans="1:3">
      <c r="A315" s="37">
        <v>1011301</v>
      </c>
      <c r="B315" s="38" t="s">
        <v>296</v>
      </c>
      <c r="C315" s="7">
        <v>0</v>
      </c>
    </row>
    <row r="316" ht="17.1" customHeight="1" spans="1:3">
      <c r="A316" s="37">
        <v>1011302</v>
      </c>
      <c r="B316" s="38" t="s">
        <v>297</v>
      </c>
      <c r="C316" s="7">
        <v>0</v>
      </c>
    </row>
    <row r="317" ht="17.1" customHeight="1" spans="1:3">
      <c r="A317" s="37">
        <v>1011303</v>
      </c>
      <c r="B317" s="38" t="s">
        <v>298</v>
      </c>
      <c r="C317" s="7">
        <v>2797</v>
      </c>
    </row>
    <row r="318" ht="17.1" customHeight="1" spans="1:3">
      <c r="A318" s="37">
        <v>1011304</v>
      </c>
      <c r="B318" s="38" t="s">
        <v>299</v>
      </c>
      <c r="C318" s="7">
        <v>0</v>
      </c>
    </row>
    <row r="319" ht="17.1" customHeight="1" spans="1:3">
      <c r="A319" s="37">
        <v>1011305</v>
      </c>
      <c r="B319" s="38" t="s">
        <v>300</v>
      </c>
      <c r="C319" s="7">
        <v>0</v>
      </c>
    </row>
    <row r="320" ht="17.1" customHeight="1" spans="1:3">
      <c r="A320" s="37">
        <v>1011306</v>
      </c>
      <c r="B320" s="38" t="s">
        <v>301</v>
      </c>
      <c r="C320" s="7">
        <v>0</v>
      </c>
    </row>
    <row r="321" ht="17.1" customHeight="1" spans="1:3">
      <c r="A321" s="37">
        <v>1011319</v>
      </c>
      <c r="B321" s="38" t="s">
        <v>302</v>
      </c>
      <c r="C321" s="7">
        <v>70</v>
      </c>
    </row>
    <row r="322" ht="17.1" customHeight="1" spans="1:3">
      <c r="A322" s="37">
        <v>1011320</v>
      </c>
      <c r="B322" s="38" t="s">
        <v>303</v>
      </c>
      <c r="C322" s="7">
        <v>7</v>
      </c>
    </row>
    <row r="323" ht="17.1" customHeight="1" spans="1:3">
      <c r="A323" s="37">
        <v>10114</v>
      </c>
      <c r="B323" s="38" t="s">
        <v>304</v>
      </c>
      <c r="C323" s="6">
        <f>SUM(C324:C325)</f>
        <v>0</v>
      </c>
    </row>
    <row r="324" ht="17.1" customHeight="1" spans="1:3">
      <c r="A324" s="37">
        <v>1011401</v>
      </c>
      <c r="B324" s="38" t="s">
        <v>305</v>
      </c>
      <c r="C324" s="7">
        <v>0</v>
      </c>
    </row>
    <row r="325" ht="17.1" customHeight="1" spans="1:3">
      <c r="A325" s="37">
        <v>1011420</v>
      </c>
      <c r="B325" s="38" t="s">
        <v>306</v>
      </c>
      <c r="C325" s="7">
        <v>0</v>
      </c>
    </row>
    <row r="326" ht="17.1" customHeight="1" spans="1:3">
      <c r="A326" s="37">
        <v>10115</v>
      </c>
      <c r="B326" s="38" t="s">
        <v>307</v>
      </c>
      <c r="C326" s="6">
        <f>SUM(C327:C328)</f>
        <v>0</v>
      </c>
    </row>
    <row r="327" ht="17.1" customHeight="1" spans="1:3">
      <c r="A327" s="37">
        <v>1011501</v>
      </c>
      <c r="B327" s="38" t="s">
        <v>308</v>
      </c>
      <c r="C327" s="7">
        <v>0</v>
      </c>
    </row>
    <row r="328" ht="17.1" customHeight="1" spans="1:3">
      <c r="A328" s="37">
        <v>1011520</v>
      </c>
      <c r="B328" s="38" t="s">
        <v>309</v>
      </c>
      <c r="C328" s="7">
        <v>0</v>
      </c>
    </row>
    <row r="329" ht="17.1" customHeight="1" spans="1:3">
      <c r="A329" s="37">
        <v>10116</v>
      </c>
      <c r="B329" s="38" t="s">
        <v>310</v>
      </c>
      <c r="C329" s="6">
        <f>SUM(C330:C331)</f>
        <v>0</v>
      </c>
    </row>
    <row r="330" ht="17.1" customHeight="1" spans="1:3">
      <c r="A330" s="37">
        <v>1011601</v>
      </c>
      <c r="B330" s="38" t="s">
        <v>311</v>
      </c>
      <c r="C330" s="7">
        <v>0</v>
      </c>
    </row>
    <row r="331" ht="17.1" customHeight="1" spans="1:3">
      <c r="A331" s="37">
        <v>1011620</v>
      </c>
      <c r="B331" s="38" t="s">
        <v>312</v>
      </c>
      <c r="C331" s="7">
        <v>0</v>
      </c>
    </row>
    <row r="332" ht="17.1" customHeight="1" spans="1:3">
      <c r="A332" s="37">
        <v>10117</v>
      </c>
      <c r="B332" s="38" t="s">
        <v>313</v>
      </c>
      <c r="C332" s="6">
        <f>SUM(C333,C337,C341:C342)</f>
        <v>0</v>
      </c>
    </row>
    <row r="333" ht="17.1" customHeight="1" spans="1:3">
      <c r="A333" s="37">
        <v>1011701</v>
      </c>
      <c r="B333" s="38" t="s">
        <v>314</v>
      </c>
      <c r="C333" s="6">
        <f>SUM(C334:C336)</f>
        <v>0</v>
      </c>
    </row>
    <row r="334" ht="17.1" customHeight="1" spans="1:3">
      <c r="A334" s="37">
        <v>101170101</v>
      </c>
      <c r="B334" s="37" t="s">
        <v>315</v>
      </c>
      <c r="C334" s="7">
        <v>0</v>
      </c>
    </row>
    <row r="335" ht="17.1" customHeight="1" spans="1:3">
      <c r="A335" s="37">
        <v>101170102</v>
      </c>
      <c r="B335" s="37" t="s">
        <v>316</v>
      </c>
      <c r="C335" s="7">
        <v>0</v>
      </c>
    </row>
    <row r="336" ht="17.1" customHeight="1" spans="1:3">
      <c r="A336" s="37">
        <v>101170103</v>
      </c>
      <c r="B336" s="37" t="s">
        <v>317</v>
      </c>
      <c r="C336" s="7">
        <v>0</v>
      </c>
    </row>
    <row r="337" ht="17.1" customHeight="1" spans="1:3">
      <c r="A337" s="37">
        <v>1011703</v>
      </c>
      <c r="B337" s="38" t="s">
        <v>318</v>
      </c>
      <c r="C337" s="6">
        <f>SUM(C338:C340)</f>
        <v>0</v>
      </c>
    </row>
    <row r="338" ht="17.1" customHeight="1" spans="1:3">
      <c r="A338" s="37">
        <v>101170301</v>
      </c>
      <c r="B338" s="37" t="s">
        <v>319</v>
      </c>
      <c r="C338" s="7">
        <v>0</v>
      </c>
    </row>
    <row r="339" ht="17.1" customHeight="1" spans="1:3">
      <c r="A339" s="37">
        <v>101170302</v>
      </c>
      <c r="B339" s="37" t="s">
        <v>320</v>
      </c>
      <c r="C339" s="7">
        <v>0</v>
      </c>
    </row>
    <row r="340" ht="17.1" customHeight="1" spans="1:3">
      <c r="A340" s="37">
        <v>101170303</v>
      </c>
      <c r="B340" s="37" t="s">
        <v>321</v>
      </c>
      <c r="C340" s="7">
        <v>0</v>
      </c>
    </row>
    <row r="341" ht="17.1" customHeight="1" spans="1:3">
      <c r="A341" s="37">
        <v>1011720</v>
      </c>
      <c r="B341" s="38" t="s">
        <v>322</v>
      </c>
      <c r="C341" s="7">
        <v>0</v>
      </c>
    </row>
    <row r="342" ht="17.1" customHeight="1" spans="1:3">
      <c r="A342" s="37">
        <v>1011721</v>
      </c>
      <c r="B342" s="38" t="s">
        <v>323</v>
      </c>
      <c r="C342" s="7">
        <v>0</v>
      </c>
    </row>
    <row r="343" ht="17.1" customHeight="1" spans="1:3">
      <c r="A343" s="37">
        <v>10118</v>
      </c>
      <c r="B343" s="38" t="s">
        <v>324</v>
      </c>
      <c r="C343" s="6">
        <f>SUM(C344:C346)</f>
        <v>445</v>
      </c>
    </row>
    <row r="344" ht="17.1" customHeight="1" spans="1:3">
      <c r="A344" s="37">
        <v>1011801</v>
      </c>
      <c r="B344" s="38" t="s">
        <v>325</v>
      </c>
      <c r="C344" s="7">
        <v>445</v>
      </c>
    </row>
    <row r="345" ht="17.1" customHeight="1" spans="1:3">
      <c r="A345" s="37">
        <v>1011802</v>
      </c>
      <c r="B345" s="38" t="s">
        <v>326</v>
      </c>
      <c r="C345" s="7">
        <v>0</v>
      </c>
    </row>
    <row r="346" ht="17.1" customHeight="1" spans="1:3">
      <c r="A346" s="37">
        <v>1011820</v>
      </c>
      <c r="B346" s="38" t="s">
        <v>327</v>
      </c>
      <c r="C346" s="7">
        <v>0</v>
      </c>
    </row>
    <row r="347" ht="17.1" customHeight="1" spans="1:3">
      <c r="A347" s="37">
        <v>10119</v>
      </c>
      <c r="B347" s="38" t="s">
        <v>328</v>
      </c>
      <c r="C347" s="6">
        <f>SUM(C348:C349)</f>
        <v>1879</v>
      </c>
    </row>
    <row r="348" ht="17.1" customHeight="1" spans="1:3">
      <c r="A348" s="37">
        <v>1011901</v>
      </c>
      <c r="B348" s="38" t="s">
        <v>329</v>
      </c>
      <c r="C348" s="7">
        <v>1879</v>
      </c>
    </row>
    <row r="349" ht="17.1" customHeight="1" spans="1:3">
      <c r="A349" s="37">
        <v>1011920</v>
      </c>
      <c r="B349" s="38" t="s">
        <v>330</v>
      </c>
      <c r="C349" s="7">
        <v>0</v>
      </c>
    </row>
    <row r="350" ht="17.1" customHeight="1" spans="1:3">
      <c r="A350" s="37">
        <v>10120</v>
      </c>
      <c r="B350" s="38" t="s">
        <v>331</v>
      </c>
      <c r="C350" s="6">
        <f>SUM(C351:C352)</f>
        <v>0</v>
      </c>
    </row>
    <row r="351" ht="17.1" customHeight="1" spans="1:3">
      <c r="A351" s="37">
        <v>1012001</v>
      </c>
      <c r="B351" s="38" t="s">
        <v>332</v>
      </c>
      <c r="C351" s="7">
        <v>0</v>
      </c>
    </row>
    <row r="352" ht="17.1" customHeight="1" spans="1:3">
      <c r="A352" s="37">
        <v>1012020</v>
      </c>
      <c r="B352" s="38" t="s">
        <v>333</v>
      </c>
      <c r="C352" s="7">
        <v>0</v>
      </c>
    </row>
    <row r="353" ht="17.1" customHeight="1" spans="1:3">
      <c r="A353" s="37">
        <v>10121</v>
      </c>
      <c r="B353" s="38" t="s">
        <v>334</v>
      </c>
      <c r="C353" s="6">
        <f>C354+C355</f>
        <v>12</v>
      </c>
    </row>
    <row r="354" ht="17.1" customHeight="1" spans="1:3">
      <c r="A354" s="37">
        <v>1012101</v>
      </c>
      <c r="B354" s="38" t="s">
        <v>335</v>
      </c>
      <c r="C354" s="7">
        <v>12</v>
      </c>
    </row>
    <row r="355" ht="17.1" customHeight="1" spans="1:3">
      <c r="A355" s="37">
        <v>1012120</v>
      </c>
      <c r="B355" s="38" t="s">
        <v>336</v>
      </c>
      <c r="C355" s="7">
        <v>0</v>
      </c>
    </row>
    <row r="356" ht="17.1" customHeight="1" spans="1:3">
      <c r="A356" s="37">
        <v>10199</v>
      </c>
      <c r="B356" s="38" t="s">
        <v>337</v>
      </c>
      <c r="C356" s="7">
        <v>-1</v>
      </c>
    </row>
    <row r="357" ht="17.1" customHeight="1" spans="1:3">
      <c r="A357" s="37">
        <v>103</v>
      </c>
      <c r="B357" s="38" t="s">
        <v>338</v>
      </c>
      <c r="C357" s="6">
        <f>SUM(C358,C380,C595,C626,C645,C694,C697,C703)</f>
        <v>3836</v>
      </c>
    </row>
    <row r="358" ht="17.1" customHeight="1" spans="1:3">
      <c r="A358" s="37">
        <v>10302</v>
      </c>
      <c r="B358" s="38" t="s">
        <v>339</v>
      </c>
      <c r="C358" s="6">
        <f>SUM(C359,C366:C377)</f>
        <v>1527</v>
      </c>
    </row>
    <row r="359" ht="17.1" customHeight="1" spans="1:3">
      <c r="A359" s="37">
        <v>1030203</v>
      </c>
      <c r="B359" s="38" t="s">
        <v>340</v>
      </c>
      <c r="C359" s="6">
        <f>SUM(C360:C365)</f>
        <v>920</v>
      </c>
    </row>
    <row r="360" ht="17.1" customHeight="1" spans="1:3">
      <c r="A360" s="37">
        <v>103020301</v>
      </c>
      <c r="B360" s="37" t="s">
        <v>341</v>
      </c>
      <c r="C360" s="7">
        <v>920</v>
      </c>
    </row>
    <row r="361" ht="17.1" customHeight="1" spans="1:3">
      <c r="A361" s="37">
        <v>103020302</v>
      </c>
      <c r="B361" s="37" t="s">
        <v>342</v>
      </c>
      <c r="C361" s="7">
        <v>0</v>
      </c>
    </row>
    <row r="362" ht="17.1" customHeight="1" spans="1:3">
      <c r="A362" s="37">
        <v>103020303</v>
      </c>
      <c r="B362" s="37" t="s">
        <v>343</v>
      </c>
      <c r="C362" s="7">
        <v>0</v>
      </c>
    </row>
    <row r="363" ht="17.1" customHeight="1" spans="1:3">
      <c r="A363" s="37">
        <v>103020304</v>
      </c>
      <c r="B363" s="37" t="s">
        <v>344</v>
      </c>
      <c r="C363" s="7">
        <v>0</v>
      </c>
    </row>
    <row r="364" ht="17.1" customHeight="1" spans="1:3">
      <c r="A364" s="37">
        <v>103020305</v>
      </c>
      <c r="B364" s="37" t="s">
        <v>345</v>
      </c>
      <c r="C364" s="7">
        <v>0</v>
      </c>
    </row>
    <row r="365" ht="17.1" customHeight="1" spans="1:3">
      <c r="A365" s="37">
        <v>103020399</v>
      </c>
      <c r="B365" s="37" t="s">
        <v>346</v>
      </c>
      <c r="C365" s="7">
        <v>0</v>
      </c>
    </row>
    <row r="366" ht="17.1" customHeight="1" spans="1:3">
      <c r="A366" s="37">
        <v>1030205</v>
      </c>
      <c r="B366" s="38" t="s">
        <v>347</v>
      </c>
      <c r="C366" s="7">
        <v>0</v>
      </c>
    </row>
    <row r="367" ht="17.1" customHeight="1" spans="1:3">
      <c r="A367" s="37">
        <v>1030210</v>
      </c>
      <c r="B367" s="38" t="s">
        <v>348</v>
      </c>
      <c r="C367" s="7">
        <v>0</v>
      </c>
    </row>
    <row r="368" ht="17.1" customHeight="1" spans="1:3">
      <c r="A368" s="37">
        <v>1030212</v>
      </c>
      <c r="B368" s="38" t="s">
        <v>349</v>
      </c>
      <c r="C368" s="7">
        <v>0</v>
      </c>
    </row>
    <row r="369" ht="17.1" customHeight="1" spans="1:3">
      <c r="A369" s="37">
        <v>1030216</v>
      </c>
      <c r="B369" s="38" t="s">
        <v>350</v>
      </c>
      <c r="C369" s="7">
        <v>325</v>
      </c>
    </row>
    <row r="370" ht="17.1" customHeight="1" spans="1:3">
      <c r="A370" s="37">
        <v>1030217</v>
      </c>
      <c r="B370" s="38" t="s">
        <v>351</v>
      </c>
      <c r="C370" s="7">
        <v>0</v>
      </c>
    </row>
    <row r="371" ht="17.1" customHeight="1" spans="1:3">
      <c r="A371" s="37">
        <v>1030218</v>
      </c>
      <c r="B371" s="38" t="s">
        <v>352</v>
      </c>
      <c r="C371" s="7">
        <v>13</v>
      </c>
    </row>
    <row r="372" ht="17.1" customHeight="1" spans="1:3">
      <c r="A372" s="37">
        <v>1030219</v>
      </c>
      <c r="B372" s="38" t="s">
        <v>353</v>
      </c>
      <c r="C372" s="7">
        <v>126</v>
      </c>
    </row>
    <row r="373" ht="17.1" customHeight="1" spans="1:3">
      <c r="A373" s="37">
        <v>1030220</v>
      </c>
      <c r="B373" s="38" t="s">
        <v>354</v>
      </c>
      <c r="C373" s="7">
        <v>126</v>
      </c>
    </row>
    <row r="374" ht="17.1" customHeight="1" spans="1:3">
      <c r="A374" s="37">
        <v>1030222</v>
      </c>
      <c r="B374" s="38" t="s">
        <v>355</v>
      </c>
      <c r="C374" s="7">
        <v>0</v>
      </c>
    </row>
    <row r="375" ht="17.1" customHeight="1" spans="1:3">
      <c r="A375" s="37">
        <v>1030223</v>
      </c>
      <c r="B375" s="38" t="s">
        <v>356</v>
      </c>
      <c r="C375" s="7">
        <v>0</v>
      </c>
    </row>
    <row r="376" ht="17.1" customHeight="1" spans="1:3">
      <c r="A376" s="37">
        <v>1030224</v>
      </c>
      <c r="B376" s="38" t="s">
        <v>357</v>
      </c>
      <c r="C376" s="7">
        <v>0</v>
      </c>
    </row>
    <row r="377" ht="17.1" customHeight="1" spans="1:3">
      <c r="A377" s="37">
        <v>1030299</v>
      </c>
      <c r="B377" s="38" t="s">
        <v>358</v>
      </c>
      <c r="C377" s="6">
        <f>C378+C379</f>
        <v>17</v>
      </c>
    </row>
    <row r="378" ht="17.1" customHeight="1" spans="1:3">
      <c r="A378" s="37">
        <v>103029901</v>
      </c>
      <c r="B378" s="37" t="s">
        <v>359</v>
      </c>
      <c r="C378" s="7">
        <v>17</v>
      </c>
    </row>
    <row r="379" ht="17.1" customHeight="1" spans="1:3">
      <c r="A379" s="37">
        <v>103029999</v>
      </c>
      <c r="B379" s="37" t="s">
        <v>360</v>
      </c>
      <c r="C379" s="7">
        <v>0</v>
      </c>
    </row>
    <row r="380" ht="17.1" customHeight="1" spans="1:3">
      <c r="A380" s="37">
        <v>10304</v>
      </c>
      <c r="B380" s="38" t="s">
        <v>361</v>
      </c>
      <c r="C380" s="6">
        <f>C381+C398+C402+C405+C410+C412+C415+C417+C419+C422+C425+C428+C430+C441+C444+C446+C448+C450+C452+C454+C457+C462+C464+C469+C471+C475+C477+C480+C486+C492+C498+C501+C504+C507+C509+C512+C519+C524+C532+C534+C538+C547+C551+C555+C559+C564+C568+C572+C574+C577+C579+C581+C585+C588+C590+C593</f>
        <v>722</v>
      </c>
    </row>
    <row r="381" ht="17.1" customHeight="1" spans="1:3">
      <c r="A381" s="37">
        <v>1030401</v>
      </c>
      <c r="B381" s="38" t="s">
        <v>362</v>
      </c>
      <c r="C381" s="6">
        <f>SUM(C382:C397)</f>
        <v>2</v>
      </c>
    </row>
    <row r="382" ht="17.1" customHeight="1" spans="1:3">
      <c r="A382" s="37">
        <v>103040101</v>
      </c>
      <c r="B382" s="37" t="s">
        <v>363</v>
      </c>
      <c r="C382" s="7">
        <v>0</v>
      </c>
    </row>
    <row r="383" ht="17.1" customHeight="1" spans="1:3">
      <c r="A383" s="37">
        <v>103040102</v>
      </c>
      <c r="B383" s="37" t="s">
        <v>364</v>
      </c>
      <c r="C383" s="7">
        <v>0</v>
      </c>
    </row>
    <row r="384" ht="17.1" customHeight="1" spans="1:3">
      <c r="A384" s="37">
        <v>103040103</v>
      </c>
      <c r="B384" s="37" t="s">
        <v>365</v>
      </c>
      <c r="C384" s="7">
        <v>0</v>
      </c>
    </row>
    <row r="385" ht="17.1" customHeight="1" spans="1:3">
      <c r="A385" s="37">
        <v>103040104</v>
      </c>
      <c r="B385" s="37" t="s">
        <v>366</v>
      </c>
      <c r="C385" s="7">
        <v>0</v>
      </c>
    </row>
    <row r="386" ht="17.1" customHeight="1" spans="1:3">
      <c r="A386" s="37">
        <v>103040109</v>
      </c>
      <c r="B386" s="37" t="s">
        <v>367</v>
      </c>
      <c r="C386" s="7">
        <v>2</v>
      </c>
    </row>
    <row r="387" ht="17.1" customHeight="1" spans="1:3">
      <c r="A387" s="37">
        <v>103040110</v>
      </c>
      <c r="B387" s="37" t="s">
        <v>368</v>
      </c>
      <c r="C387" s="7">
        <v>0</v>
      </c>
    </row>
    <row r="388" ht="17.1" customHeight="1" spans="1:3">
      <c r="A388" s="37">
        <v>103040111</v>
      </c>
      <c r="B388" s="37" t="s">
        <v>369</v>
      </c>
      <c r="C388" s="7">
        <v>0</v>
      </c>
    </row>
    <row r="389" ht="17.1" customHeight="1" spans="1:3">
      <c r="A389" s="37">
        <v>103040112</v>
      </c>
      <c r="B389" s="37" t="s">
        <v>370</v>
      </c>
      <c r="C389" s="7">
        <v>0</v>
      </c>
    </row>
    <row r="390" ht="17.1" customHeight="1" spans="1:3">
      <c r="A390" s="37">
        <v>103040113</v>
      </c>
      <c r="B390" s="37" t="s">
        <v>371</v>
      </c>
      <c r="C390" s="7">
        <v>0</v>
      </c>
    </row>
    <row r="391" ht="17.1" customHeight="1" spans="1:3">
      <c r="A391" s="37">
        <v>103040116</v>
      </c>
      <c r="B391" s="37" t="s">
        <v>372</v>
      </c>
      <c r="C391" s="7">
        <v>0</v>
      </c>
    </row>
    <row r="392" ht="17.1" customHeight="1" spans="1:3">
      <c r="A392" s="37">
        <v>103040117</v>
      </c>
      <c r="B392" s="37" t="s">
        <v>373</v>
      </c>
      <c r="C392" s="7">
        <v>0</v>
      </c>
    </row>
    <row r="393" ht="17.1" customHeight="1" spans="1:3">
      <c r="A393" s="37">
        <v>103040120</v>
      </c>
      <c r="B393" s="37" t="s">
        <v>374</v>
      </c>
      <c r="C393" s="7">
        <v>0</v>
      </c>
    </row>
    <row r="394" ht="17.1" customHeight="1" spans="1:3">
      <c r="A394" s="37">
        <v>103040121</v>
      </c>
      <c r="B394" s="37" t="s">
        <v>375</v>
      </c>
      <c r="C394" s="7">
        <v>0</v>
      </c>
    </row>
    <row r="395" ht="17.1" customHeight="1" spans="1:3">
      <c r="A395" s="37">
        <v>103040122</v>
      </c>
      <c r="B395" s="37" t="s">
        <v>376</v>
      </c>
      <c r="C395" s="7">
        <v>0</v>
      </c>
    </row>
    <row r="396" ht="17.1" customHeight="1" spans="1:3">
      <c r="A396" s="37">
        <v>103040123</v>
      </c>
      <c r="B396" s="37" t="s">
        <v>377</v>
      </c>
      <c r="C396" s="7">
        <v>0</v>
      </c>
    </row>
    <row r="397" ht="17.1" customHeight="1" spans="1:3">
      <c r="A397" s="37">
        <v>103040150</v>
      </c>
      <c r="B397" s="37" t="s">
        <v>378</v>
      </c>
      <c r="C397" s="7">
        <v>0</v>
      </c>
    </row>
    <row r="398" ht="17.1" customHeight="1" spans="1:3">
      <c r="A398" s="37">
        <v>1030402</v>
      </c>
      <c r="B398" s="38" t="s">
        <v>379</v>
      </c>
      <c r="C398" s="6">
        <f>SUM(C399:C401)</f>
        <v>0</v>
      </c>
    </row>
    <row r="399" ht="17.1" customHeight="1" spans="1:3">
      <c r="A399" s="37">
        <v>103040201</v>
      </c>
      <c r="B399" s="37" t="s">
        <v>380</v>
      </c>
      <c r="C399" s="7">
        <v>0</v>
      </c>
    </row>
    <row r="400" ht="17.1" customHeight="1" spans="1:3">
      <c r="A400" s="37">
        <v>103040202</v>
      </c>
      <c r="B400" s="37" t="s">
        <v>381</v>
      </c>
      <c r="C400" s="7">
        <v>0</v>
      </c>
    </row>
    <row r="401" ht="17.1" customHeight="1" spans="1:3">
      <c r="A401" s="37">
        <v>103040250</v>
      </c>
      <c r="B401" s="37" t="s">
        <v>382</v>
      </c>
      <c r="C401" s="7">
        <v>0</v>
      </c>
    </row>
    <row r="402" ht="17.1" customHeight="1" spans="1:3">
      <c r="A402" s="37">
        <v>1030403</v>
      </c>
      <c r="B402" s="38" t="s">
        <v>383</v>
      </c>
      <c r="C402" s="6">
        <f>SUM(C403:C404)</f>
        <v>0</v>
      </c>
    </row>
    <row r="403" ht="17.1" customHeight="1" spans="1:3">
      <c r="A403" s="37">
        <v>103040305</v>
      </c>
      <c r="B403" s="37" t="s">
        <v>384</v>
      </c>
      <c r="C403" s="7">
        <v>0</v>
      </c>
    </row>
    <row r="404" ht="17.1" customHeight="1" spans="1:3">
      <c r="A404" s="37">
        <v>103040350</v>
      </c>
      <c r="B404" s="37" t="s">
        <v>385</v>
      </c>
      <c r="C404" s="7">
        <v>0</v>
      </c>
    </row>
    <row r="405" ht="17.1" customHeight="1" spans="1:3">
      <c r="A405" s="37">
        <v>1030404</v>
      </c>
      <c r="B405" s="38" t="s">
        <v>386</v>
      </c>
      <c r="C405" s="6">
        <f>SUM(C406:C409)</f>
        <v>0</v>
      </c>
    </row>
    <row r="406" ht="17.1" customHeight="1" spans="1:3">
      <c r="A406" s="37">
        <v>103040402</v>
      </c>
      <c r="B406" s="37" t="s">
        <v>387</v>
      </c>
      <c r="C406" s="7">
        <v>0</v>
      </c>
    </row>
    <row r="407" ht="17.1" customHeight="1" spans="1:3">
      <c r="A407" s="37">
        <v>103040403</v>
      </c>
      <c r="B407" s="37" t="s">
        <v>388</v>
      </c>
      <c r="C407" s="7">
        <v>0</v>
      </c>
    </row>
    <row r="408" ht="17.1" customHeight="1" spans="1:3">
      <c r="A408" s="37">
        <v>103040404</v>
      </c>
      <c r="B408" s="37" t="s">
        <v>389</v>
      </c>
      <c r="C408" s="7">
        <v>0</v>
      </c>
    </row>
    <row r="409" ht="17.1" customHeight="1" spans="1:3">
      <c r="A409" s="37">
        <v>103040450</v>
      </c>
      <c r="B409" s="37" t="s">
        <v>390</v>
      </c>
      <c r="C409" s="7">
        <v>0</v>
      </c>
    </row>
    <row r="410" ht="17.1" customHeight="1" spans="1:3">
      <c r="A410" s="37">
        <v>1030406</v>
      </c>
      <c r="B410" s="38" t="s">
        <v>391</v>
      </c>
      <c r="C410" s="6">
        <f>C411</f>
        <v>0</v>
      </c>
    </row>
    <row r="411" ht="17.1" customHeight="1" spans="1:3">
      <c r="A411" s="37">
        <v>103040650</v>
      </c>
      <c r="B411" s="37" t="s">
        <v>392</v>
      </c>
      <c r="C411" s="7">
        <v>0</v>
      </c>
    </row>
    <row r="412" ht="17.1" customHeight="1" spans="1:3">
      <c r="A412" s="37">
        <v>1030407</v>
      </c>
      <c r="B412" s="38" t="s">
        <v>393</v>
      </c>
      <c r="C412" s="6">
        <f>SUM(C413:C414)</f>
        <v>0</v>
      </c>
    </row>
    <row r="413" ht="17.1" customHeight="1" spans="1:3">
      <c r="A413" s="37">
        <v>103040702</v>
      </c>
      <c r="B413" s="37" t="s">
        <v>394</v>
      </c>
      <c r="C413" s="7">
        <v>0</v>
      </c>
    </row>
    <row r="414" ht="17.1" customHeight="1" spans="1:3">
      <c r="A414" s="37">
        <v>103040750</v>
      </c>
      <c r="B414" s="37" t="s">
        <v>395</v>
      </c>
      <c r="C414" s="7">
        <v>0</v>
      </c>
    </row>
    <row r="415" ht="17.1" customHeight="1" spans="1:3">
      <c r="A415" s="37">
        <v>1030408</v>
      </c>
      <c r="B415" s="38" t="s">
        <v>396</v>
      </c>
      <c r="C415" s="6">
        <f>C416</f>
        <v>0</v>
      </c>
    </row>
    <row r="416" ht="17.1" customHeight="1" spans="1:3">
      <c r="A416" s="37">
        <v>103040850</v>
      </c>
      <c r="B416" s="37" t="s">
        <v>397</v>
      </c>
      <c r="C416" s="7">
        <v>0</v>
      </c>
    </row>
    <row r="417" ht="17.1" customHeight="1" spans="1:3">
      <c r="A417" s="37">
        <v>1030409</v>
      </c>
      <c r="B417" s="38" t="s">
        <v>398</v>
      </c>
      <c r="C417" s="6">
        <f>C418</f>
        <v>0</v>
      </c>
    </row>
    <row r="418" ht="17.1" customHeight="1" spans="1:3">
      <c r="A418" s="37">
        <v>103040950</v>
      </c>
      <c r="B418" s="37" t="s">
        <v>399</v>
      </c>
      <c r="C418" s="7">
        <v>0</v>
      </c>
    </row>
    <row r="419" ht="17.1" customHeight="1" spans="1:3">
      <c r="A419" s="37">
        <v>1030410</v>
      </c>
      <c r="B419" s="38" t="s">
        <v>400</v>
      </c>
      <c r="C419" s="6">
        <f>SUM(C420:C421)</f>
        <v>0</v>
      </c>
    </row>
    <row r="420" ht="17.1" customHeight="1" spans="1:3">
      <c r="A420" s="37">
        <v>103041001</v>
      </c>
      <c r="B420" s="37" t="s">
        <v>394</v>
      </c>
      <c r="C420" s="7">
        <v>0</v>
      </c>
    </row>
    <row r="421" ht="17.1" customHeight="1" spans="1:3">
      <c r="A421" s="37">
        <v>103041050</v>
      </c>
      <c r="B421" s="37" t="s">
        <v>401</v>
      </c>
      <c r="C421" s="7">
        <v>0</v>
      </c>
    </row>
    <row r="422" ht="17.1" customHeight="1" spans="1:3">
      <c r="A422" s="37">
        <v>1030413</v>
      </c>
      <c r="B422" s="38" t="s">
        <v>402</v>
      </c>
      <c r="C422" s="6">
        <f>SUM(C423:C424)</f>
        <v>0</v>
      </c>
    </row>
    <row r="423" ht="17.1" customHeight="1" spans="1:3">
      <c r="A423" s="37">
        <v>103041303</v>
      </c>
      <c r="B423" s="37" t="s">
        <v>403</v>
      </c>
      <c r="C423" s="7">
        <v>0</v>
      </c>
    </row>
    <row r="424" ht="17.1" customHeight="1" spans="1:3">
      <c r="A424" s="37">
        <v>103041350</v>
      </c>
      <c r="B424" s="37" t="s">
        <v>404</v>
      </c>
      <c r="C424" s="7">
        <v>0</v>
      </c>
    </row>
    <row r="425" ht="17.1" customHeight="1" spans="1:3">
      <c r="A425" s="37">
        <v>1030414</v>
      </c>
      <c r="B425" s="38" t="s">
        <v>405</v>
      </c>
      <c r="C425" s="6">
        <f>SUM(C426:C427)</f>
        <v>0</v>
      </c>
    </row>
    <row r="426" ht="17.1" customHeight="1" spans="1:3">
      <c r="A426" s="37">
        <v>103041403</v>
      </c>
      <c r="B426" s="37" t="s">
        <v>406</v>
      </c>
      <c r="C426" s="7">
        <v>0</v>
      </c>
    </row>
    <row r="427" ht="17.1" customHeight="1" spans="1:3">
      <c r="A427" s="37">
        <v>103041450</v>
      </c>
      <c r="B427" s="37" t="s">
        <v>407</v>
      </c>
      <c r="C427" s="7">
        <v>0</v>
      </c>
    </row>
    <row r="428" ht="17.1" customHeight="1" spans="1:3">
      <c r="A428" s="37">
        <v>1030415</v>
      </c>
      <c r="B428" s="38" t="s">
        <v>408</v>
      </c>
      <c r="C428" s="6">
        <f>C429</f>
        <v>0</v>
      </c>
    </row>
    <row r="429" ht="17.1" customHeight="1" spans="1:3">
      <c r="A429" s="37">
        <v>103041550</v>
      </c>
      <c r="B429" s="37" t="s">
        <v>409</v>
      </c>
      <c r="C429" s="7">
        <v>0</v>
      </c>
    </row>
    <row r="430" ht="17.1" customHeight="1" spans="1:3">
      <c r="A430" s="37">
        <v>1030416</v>
      </c>
      <c r="B430" s="38" t="s">
        <v>410</v>
      </c>
      <c r="C430" s="6">
        <f>SUM(C431:C440)</f>
        <v>0</v>
      </c>
    </row>
    <row r="431" ht="17.1" customHeight="1" spans="1:3">
      <c r="A431" s="37">
        <v>103041601</v>
      </c>
      <c r="B431" s="37" t="s">
        <v>411</v>
      </c>
      <c r="C431" s="7">
        <v>0</v>
      </c>
    </row>
    <row r="432" ht="17.1" customHeight="1" spans="1:3">
      <c r="A432" s="37">
        <v>103041602</v>
      </c>
      <c r="B432" s="37" t="s">
        <v>412</v>
      </c>
      <c r="C432" s="7">
        <v>0</v>
      </c>
    </row>
    <row r="433" ht="17.1" customHeight="1" spans="1:3">
      <c r="A433" s="37">
        <v>103041603</v>
      </c>
      <c r="B433" s="37" t="s">
        <v>413</v>
      </c>
      <c r="C433" s="7">
        <v>0</v>
      </c>
    </row>
    <row r="434" ht="17.1" customHeight="1" spans="1:3">
      <c r="A434" s="37">
        <v>103041604</v>
      </c>
      <c r="B434" s="37" t="s">
        <v>414</v>
      </c>
      <c r="C434" s="7">
        <v>0</v>
      </c>
    </row>
    <row r="435" ht="17.1" customHeight="1" spans="1:3">
      <c r="A435" s="37">
        <v>103041605</v>
      </c>
      <c r="B435" s="37" t="s">
        <v>415</v>
      </c>
      <c r="C435" s="7">
        <v>0</v>
      </c>
    </row>
    <row r="436" ht="17.1" customHeight="1" spans="1:3">
      <c r="A436" s="37">
        <v>103041607</v>
      </c>
      <c r="B436" s="37" t="s">
        <v>416</v>
      </c>
      <c r="C436" s="7">
        <v>0</v>
      </c>
    </row>
    <row r="437" ht="17.1" customHeight="1" spans="1:3">
      <c r="A437" s="37">
        <v>103041608</v>
      </c>
      <c r="B437" s="37" t="s">
        <v>394</v>
      </c>
      <c r="C437" s="7">
        <v>0</v>
      </c>
    </row>
    <row r="438" ht="17.1" customHeight="1" spans="1:3">
      <c r="A438" s="37">
        <v>103041616</v>
      </c>
      <c r="B438" s="37" t="s">
        <v>417</v>
      </c>
      <c r="C438" s="7">
        <v>0</v>
      </c>
    </row>
    <row r="439" ht="17.1" customHeight="1" spans="1:3">
      <c r="A439" s="37">
        <v>103041617</v>
      </c>
      <c r="B439" s="37" t="s">
        <v>418</v>
      </c>
      <c r="C439" s="7">
        <v>0</v>
      </c>
    </row>
    <row r="440" ht="17.1" customHeight="1" spans="1:3">
      <c r="A440" s="37">
        <v>103041650</v>
      </c>
      <c r="B440" s="37" t="s">
        <v>419</v>
      </c>
      <c r="C440" s="7">
        <v>0</v>
      </c>
    </row>
    <row r="441" ht="17.1" customHeight="1" spans="1:3">
      <c r="A441" s="37">
        <v>1030417</v>
      </c>
      <c r="B441" s="38" t="s">
        <v>420</v>
      </c>
      <c r="C441" s="6">
        <f>SUM(C442:C443)</f>
        <v>0</v>
      </c>
    </row>
    <row r="442" ht="17.1" customHeight="1" spans="1:3">
      <c r="A442" s="37">
        <v>103041704</v>
      </c>
      <c r="B442" s="37" t="s">
        <v>394</v>
      </c>
      <c r="C442" s="7">
        <v>0</v>
      </c>
    </row>
    <row r="443" ht="17.1" customHeight="1" spans="1:3">
      <c r="A443" s="37">
        <v>103041750</v>
      </c>
      <c r="B443" s="37" t="s">
        <v>421</v>
      </c>
      <c r="C443" s="7">
        <v>0</v>
      </c>
    </row>
    <row r="444" ht="17.1" customHeight="1" spans="1:3">
      <c r="A444" s="37">
        <v>1030418</v>
      </c>
      <c r="B444" s="38" t="s">
        <v>422</v>
      </c>
      <c r="C444" s="6">
        <f>C445</f>
        <v>0</v>
      </c>
    </row>
    <row r="445" ht="17.1" customHeight="1" spans="1:3">
      <c r="A445" s="37">
        <v>103041850</v>
      </c>
      <c r="B445" s="37" t="s">
        <v>423</v>
      </c>
      <c r="C445" s="7">
        <v>0</v>
      </c>
    </row>
    <row r="446" ht="17.1" customHeight="1" spans="1:3">
      <c r="A446" s="37">
        <v>1030419</v>
      </c>
      <c r="B446" s="38" t="s">
        <v>424</v>
      </c>
      <c r="C446" s="6">
        <f>C447</f>
        <v>0</v>
      </c>
    </row>
    <row r="447" ht="17.1" customHeight="1" spans="1:3">
      <c r="A447" s="37">
        <v>103041950</v>
      </c>
      <c r="B447" s="37" t="s">
        <v>425</v>
      </c>
      <c r="C447" s="7">
        <v>0</v>
      </c>
    </row>
    <row r="448" ht="17.1" customHeight="1" spans="1:3">
      <c r="A448" s="37">
        <v>1030420</v>
      </c>
      <c r="B448" s="38" t="s">
        <v>426</v>
      </c>
      <c r="C448" s="6">
        <f>C449</f>
        <v>0</v>
      </c>
    </row>
    <row r="449" ht="17.1" customHeight="1" spans="1:3">
      <c r="A449" s="37">
        <v>103042050</v>
      </c>
      <c r="B449" s="37" t="s">
        <v>427</v>
      </c>
      <c r="C449" s="7">
        <v>0</v>
      </c>
    </row>
    <row r="450" ht="17.1" customHeight="1" spans="1:3">
      <c r="A450" s="37">
        <v>1030422</v>
      </c>
      <c r="B450" s="38" t="s">
        <v>428</v>
      </c>
      <c r="C450" s="6">
        <f>C451</f>
        <v>0</v>
      </c>
    </row>
    <row r="451" ht="17.1" customHeight="1" spans="1:3">
      <c r="A451" s="37">
        <v>103042250</v>
      </c>
      <c r="B451" s="37" t="s">
        <v>429</v>
      </c>
      <c r="C451" s="7">
        <v>0</v>
      </c>
    </row>
    <row r="452" ht="17.1" customHeight="1" spans="1:3">
      <c r="A452" s="37">
        <v>1030423</v>
      </c>
      <c r="B452" s="38" t="s">
        <v>430</v>
      </c>
      <c r="C452" s="6">
        <f>C453</f>
        <v>0</v>
      </c>
    </row>
    <row r="453" ht="17.1" customHeight="1" spans="1:3">
      <c r="A453" s="37">
        <v>103042350</v>
      </c>
      <c r="B453" s="37" t="s">
        <v>431</v>
      </c>
      <c r="C453" s="7">
        <v>0</v>
      </c>
    </row>
    <row r="454" ht="17.1" customHeight="1" spans="1:3">
      <c r="A454" s="37">
        <v>1030424</v>
      </c>
      <c r="B454" s="38" t="s">
        <v>432</v>
      </c>
      <c r="C454" s="6">
        <f>SUM(C455:C456)</f>
        <v>501</v>
      </c>
    </row>
    <row r="455" ht="17.1" customHeight="1" spans="1:3">
      <c r="A455" s="37">
        <v>103042401</v>
      </c>
      <c r="B455" s="37" t="s">
        <v>433</v>
      </c>
      <c r="C455" s="7">
        <v>0</v>
      </c>
    </row>
    <row r="456" ht="17.1" customHeight="1" spans="1:3">
      <c r="A456" s="37">
        <v>103042450</v>
      </c>
      <c r="B456" s="37" t="s">
        <v>434</v>
      </c>
      <c r="C456" s="7">
        <v>501</v>
      </c>
    </row>
    <row r="457" ht="17.1" customHeight="1" spans="1:3">
      <c r="A457" s="37">
        <v>1030425</v>
      </c>
      <c r="B457" s="38" t="s">
        <v>435</v>
      </c>
      <c r="C457" s="6">
        <f>SUM(C458:C461)</f>
        <v>0</v>
      </c>
    </row>
    <row r="458" ht="17.1" customHeight="1" spans="1:3">
      <c r="A458" s="37">
        <v>103042502</v>
      </c>
      <c r="B458" s="37" t="s">
        <v>436</v>
      </c>
      <c r="C458" s="7">
        <v>0</v>
      </c>
    </row>
    <row r="459" ht="17.1" customHeight="1" spans="1:3">
      <c r="A459" s="37">
        <v>103042507</v>
      </c>
      <c r="B459" s="37" t="s">
        <v>437</v>
      </c>
      <c r="C459" s="7">
        <v>0</v>
      </c>
    </row>
    <row r="460" ht="17.1" customHeight="1" spans="1:3">
      <c r="A460" s="37">
        <v>103042508</v>
      </c>
      <c r="B460" s="37" t="s">
        <v>438</v>
      </c>
      <c r="C460" s="7">
        <v>0</v>
      </c>
    </row>
    <row r="461" ht="17.1" customHeight="1" spans="1:3">
      <c r="A461" s="37">
        <v>103042550</v>
      </c>
      <c r="B461" s="37" t="s">
        <v>439</v>
      </c>
      <c r="C461" s="7">
        <v>0</v>
      </c>
    </row>
    <row r="462" ht="17.1" customHeight="1" spans="1:3">
      <c r="A462" s="37">
        <v>1030426</v>
      </c>
      <c r="B462" s="38" t="s">
        <v>440</v>
      </c>
      <c r="C462" s="6">
        <f>C463</f>
        <v>0</v>
      </c>
    </row>
    <row r="463" ht="17.1" customHeight="1" spans="1:3">
      <c r="A463" s="37">
        <v>103042650</v>
      </c>
      <c r="B463" s="37" t="s">
        <v>441</v>
      </c>
      <c r="C463" s="7">
        <v>0</v>
      </c>
    </row>
    <row r="464" ht="17.1" customHeight="1" spans="1:3">
      <c r="A464" s="37">
        <v>1030427</v>
      </c>
      <c r="B464" s="38" t="s">
        <v>442</v>
      </c>
      <c r="C464" s="6">
        <f>SUM(C465:C468)</f>
        <v>0</v>
      </c>
    </row>
    <row r="465" ht="17.1" customHeight="1" spans="1:3">
      <c r="A465" s="37">
        <v>103042707</v>
      </c>
      <c r="B465" s="37" t="s">
        <v>443</v>
      </c>
      <c r="C465" s="7">
        <v>0</v>
      </c>
    </row>
    <row r="466" ht="17.1" customHeight="1" spans="1:3">
      <c r="A466" s="37">
        <v>103042750</v>
      </c>
      <c r="B466" s="37" t="s">
        <v>444</v>
      </c>
      <c r="C466" s="7">
        <v>0</v>
      </c>
    </row>
    <row r="467" ht="17.1" customHeight="1" spans="1:3">
      <c r="A467" s="37">
        <v>103042751</v>
      </c>
      <c r="B467" s="37" t="s">
        <v>445</v>
      </c>
      <c r="C467" s="7">
        <v>0</v>
      </c>
    </row>
    <row r="468" ht="17.1" customHeight="1" spans="1:3">
      <c r="A468" s="37">
        <v>103042752</v>
      </c>
      <c r="B468" s="37" t="s">
        <v>446</v>
      </c>
      <c r="C468" s="7">
        <v>0</v>
      </c>
    </row>
    <row r="469" ht="17.1" customHeight="1" spans="1:3">
      <c r="A469" s="37">
        <v>1030428</v>
      </c>
      <c r="B469" s="38" t="s">
        <v>405</v>
      </c>
      <c r="C469" s="6">
        <f>C470</f>
        <v>0</v>
      </c>
    </row>
    <row r="470" ht="17.1" customHeight="1" spans="1:3">
      <c r="A470" s="37">
        <v>103042850</v>
      </c>
      <c r="B470" s="37" t="s">
        <v>447</v>
      </c>
      <c r="C470" s="7">
        <v>0</v>
      </c>
    </row>
    <row r="471" ht="17.1" customHeight="1" spans="1:3">
      <c r="A471" s="37">
        <v>1030429</v>
      </c>
      <c r="B471" s="38" t="s">
        <v>448</v>
      </c>
      <c r="C471" s="6">
        <f>SUM(C472:C474)</f>
        <v>0</v>
      </c>
    </row>
    <row r="472" ht="17.1" customHeight="1" spans="1:3">
      <c r="A472" s="37">
        <v>103042907</v>
      </c>
      <c r="B472" s="37" t="s">
        <v>449</v>
      </c>
      <c r="C472" s="7">
        <v>0</v>
      </c>
    </row>
    <row r="473" ht="17.1" customHeight="1" spans="1:3">
      <c r="A473" s="37">
        <v>103042908</v>
      </c>
      <c r="B473" s="37" t="s">
        <v>450</v>
      </c>
      <c r="C473" s="7">
        <v>0</v>
      </c>
    </row>
    <row r="474" ht="17.1" customHeight="1" spans="1:3">
      <c r="A474" s="37">
        <v>103042950</v>
      </c>
      <c r="B474" s="37" t="s">
        <v>451</v>
      </c>
      <c r="C474" s="7">
        <v>0</v>
      </c>
    </row>
    <row r="475" ht="17.1" customHeight="1" spans="1:3">
      <c r="A475" s="37">
        <v>1030430</v>
      </c>
      <c r="B475" s="38" t="s">
        <v>452</v>
      </c>
      <c r="C475" s="6">
        <f>C476</f>
        <v>0</v>
      </c>
    </row>
    <row r="476" ht="17.1" customHeight="1" spans="1:3">
      <c r="A476" s="37">
        <v>103043050</v>
      </c>
      <c r="B476" s="37" t="s">
        <v>453</v>
      </c>
      <c r="C476" s="7">
        <v>0</v>
      </c>
    </row>
    <row r="477" ht="17.1" customHeight="1" spans="1:3">
      <c r="A477" s="37">
        <v>1030431</v>
      </c>
      <c r="B477" s="38" t="s">
        <v>454</v>
      </c>
      <c r="C477" s="6">
        <f>SUM(C478:C479)</f>
        <v>0</v>
      </c>
    </row>
    <row r="478" ht="17.1" customHeight="1" spans="1:3">
      <c r="A478" s="37">
        <v>103043101</v>
      </c>
      <c r="B478" s="37" t="s">
        <v>455</v>
      </c>
      <c r="C478" s="7">
        <v>0</v>
      </c>
    </row>
    <row r="479" ht="17.1" customHeight="1" spans="1:3">
      <c r="A479" s="37">
        <v>103043150</v>
      </c>
      <c r="B479" s="37" t="s">
        <v>456</v>
      </c>
      <c r="C479" s="7">
        <v>0</v>
      </c>
    </row>
    <row r="480" ht="17.1" customHeight="1" spans="1:3">
      <c r="A480" s="37">
        <v>1030432</v>
      </c>
      <c r="B480" s="38" t="s">
        <v>457</v>
      </c>
      <c r="C480" s="6">
        <f>SUM(C481:C485)</f>
        <v>16</v>
      </c>
    </row>
    <row r="481" ht="17.1" customHeight="1" spans="1:3">
      <c r="A481" s="37">
        <v>103043204</v>
      </c>
      <c r="B481" s="37" t="s">
        <v>458</v>
      </c>
      <c r="C481" s="7">
        <v>0</v>
      </c>
    </row>
    <row r="482" ht="17.1" customHeight="1" spans="1:3">
      <c r="A482" s="37">
        <v>103043205</v>
      </c>
      <c r="B482" s="37" t="s">
        <v>459</v>
      </c>
      <c r="C482" s="7">
        <v>0</v>
      </c>
    </row>
    <row r="483" ht="17.1" customHeight="1" spans="1:3">
      <c r="A483" s="37">
        <v>103043208</v>
      </c>
      <c r="B483" s="37" t="s">
        <v>460</v>
      </c>
      <c r="C483" s="7">
        <v>0</v>
      </c>
    </row>
    <row r="484" ht="17.1" customHeight="1" spans="1:3">
      <c r="A484" s="37">
        <v>103043211</v>
      </c>
      <c r="B484" s="37" t="s">
        <v>461</v>
      </c>
      <c r="C484" s="7">
        <v>16</v>
      </c>
    </row>
    <row r="485" ht="17.1" customHeight="1" spans="1:3">
      <c r="A485" s="37">
        <v>103043250</v>
      </c>
      <c r="B485" s="37" t="s">
        <v>462</v>
      </c>
      <c r="C485" s="7">
        <v>0</v>
      </c>
    </row>
    <row r="486" ht="17.1" customHeight="1" spans="1:3">
      <c r="A486" s="37">
        <v>1030433</v>
      </c>
      <c r="B486" s="38" t="s">
        <v>463</v>
      </c>
      <c r="C486" s="6">
        <f>SUM(C487:C491)</f>
        <v>97</v>
      </c>
    </row>
    <row r="487" ht="17.1" customHeight="1" spans="1:3">
      <c r="A487" s="37">
        <v>103043306</v>
      </c>
      <c r="B487" s="37" t="s">
        <v>464</v>
      </c>
      <c r="C487" s="7">
        <v>0</v>
      </c>
    </row>
    <row r="488" ht="17.1" customHeight="1" spans="1:3">
      <c r="A488" s="37">
        <v>103043310</v>
      </c>
      <c r="B488" s="37" t="s">
        <v>394</v>
      </c>
      <c r="C488" s="7">
        <v>0</v>
      </c>
    </row>
    <row r="489" ht="17.1" customHeight="1" spans="1:3">
      <c r="A489" s="37">
        <v>103043311</v>
      </c>
      <c r="B489" s="37" t="s">
        <v>465</v>
      </c>
      <c r="C489" s="7">
        <v>0</v>
      </c>
    </row>
    <row r="490" ht="17.1" customHeight="1" spans="1:3">
      <c r="A490" s="37">
        <v>103043313</v>
      </c>
      <c r="B490" s="37" t="s">
        <v>466</v>
      </c>
      <c r="C490" s="7">
        <v>97</v>
      </c>
    </row>
    <row r="491" ht="17.1" customHeight="1" spans="1:3">
      <c r="A491" s="37">
        <v>103043350</v>
      </c>
      <c r="B491" s="37" t="s">
        <v>467</v>
      </c>
      <c r="C491" s="7">
        <v>0</v>
      </c>
    </row>
    <row r="492" ht="17.1" customHeight="1" spans="1:3">
      <c r="A492" s="37">
        <v>1030434</v>
      </c>
      <c r="B492" s="38" t="s">
        <v>468</v>
      </c>
      <c r="C492" s="6">
        <f>SUM(C493:C497)</f>
        <v>0</v>
      </c>
    </row>
    <row r="493" ht="17.1" customHeight="1" spans="1:3">
      <c r="A493" s="37">
        <v>103043401</v>
      </c>
      <c r="B493" s="37" t="s">
        <v>469</v>
      </c>
      <c r="C493" s="7">
        <v>0</v>
      </c>
    </row>
    <row r="494" ht="17.1" customHeight="1" spans="1:3">
      <c r="A494" s="37">
        <v>103043402</v>
      </c>
      <c r="B494" s="37" t="s">
        <v>470</v>
      </c>
      <c r="C494" s="7">
        <v>0</v>
      </c>
    </row>
    <row r="495" ht="17.1" customHeight="1" spans="1:3">
      <c r="A495" s="37">
        <v>103043403</v>
      </c>
      <c r="B495" s="37" t="s">
        <v>471</v>
      </c>
      <c r="C495" s="7">
        <v>0</v>
      </c>
    </row>
    <row r="496" ht="17.1" customHeight="1" spans="1:3">
      <c r="A496" s="37">
        <v>103043404</v>
      </c>
      <c r="B496" s="37" t="s">
        <v>472</v>
      </c>
      <c r="C496" s="7">
        <v>0</v>
      </c>
    </row>
    <row r="497" ht="17.1" customHeight="1" spans="1:3">
      <c r="A497" s="37">
        <v>103043450</v>
      </c>
      <c r="B497" s="37" t="s">
        <v>473</v>
      </c>
      <c r="C497" s="7">
        <v>0</v>
      </c>
    </row>
    <row r="498" ht="17.1" customHeight="1" spans="1:3">
      <c r="A498" s="37">
        <v>1030435</v>
      </c>
      <c r="B498" s="38" t="s">
        <v>474</v>
      </c>
      <c r="C498" s="6">
        <f>SUM(C499:C500)</f>
        <v>0</v>
      </c>
    </row>
    <row r="499" ht="17.1" customHeight="1" spans="1:3">
      <c r="A499" s="37">
        <v>103043506</v>
      </c>
      <c r="B499" s="37" t="s">
        <v>394</v>
      </c>
      <c r="C499" s="7">
        <v>0</v>
      </c>
    </row>
    <row r="500" ht="17.1" customHeight="1" spans="1:3">
      <c r="A500" s="37">
        <v>103043550</v>
      </c>
      <c r="B500" s="37" t="s">
        <v>475</v>
      </c>
      <c r="C500" s="7">
        <v>0</v>
      </c>
    </row>
    <row r="501" ht="17.1" customHeight="1" spans="1:3">
      <c r="A501" s="37">
        <v>1030436</v>
      </c>
      <c r="B501" s="38" t="s">
        <v>476</v>
      </c>
      <c r="C501" s="6">
        <f>SUM(C502:C503)</f>
        <v>0</v>
      </c>
    </row>
    <row r="502" ht="17.1" customHeight="1" spans="1:3">
      <c r="A502" s="37">
        <v>103043604</v>
      </c>
      <c r="B502" s="37" t="s">
        <v>477</v>
      </c>
      <c r="C502" s="7">
        <v>0</v>
      </c>
    </row>
    <row r="503" ht="17.1" customHeight="1" spans="1:3">
      <c r="A503" s="37">
        <v>103043650</v>
      </c>
      <c r="B503" s="37" t="s">
        <v>478</v>
      </c>
      <c r="C503" s="7">
        <v>0</v>
      </c>
    </row>
    <row r="504" ht="17.1" customHeight="1" spans="1:3">
      <c r="A504" s="37">
        <v>1030437</v>
      </c>
      <c r="B504" s="38" t="s">
        <v>479</v>
      </c>
      <c r="C504" s="6">
        <f>SUM(C505:C506)</f>
        <v>0</v>
      </c>
    </row>
    <row r="505" ht="17.1" customHeight="1" spans="1:3">
      <c r="A505" s="37">
        <v>103043701</v>
      </c>
      <c r="B505" s="37" t="s">
        <v>480</v>
      </c>
      <c r="C505" s="7">
        <v>0</v>
      </c>
    </row>
    <row r="506" ht="17.1" customHeight="1" spans="1:3">
      <c r="A506" s="37">
        <v>103043750</v>
      </c>
      <c r="B506" s="37" t="s">
        <v>481</v>
      </c>
      <c r="C506" s="7">
        <v>0</v>
      </c>
    </row>
    <row r="507" ht="17.1" customHeight="1" spans="1:3">
      <c r="A507" s="37">
        <v>1030438</v>
      </c>
      <c r="B507" s="38" t="s">
        <v>482</v>
      </c>
      <c r="C507" s="6">
        <f>C508</f>
        <v>0</v>
      </c>
    </row>
    <row r="508" ht="17.1" customHeight="1" spans="1:3">
      <c r="A508" s="37">
        <v>103043850</v>
      </c>
      <c r="B508" s="37" t="s">
        <v>483</v>
      </c>
      <c r="C508" s="7">
        <v>0</v>
      </c>
    </row>
    <row r="509" ht="17.1" customHeight="1" spans="1:3">
      <c r="A509" s="37">
        <v>1030440</v>
      </c>
      <c r="B509" s="38" t="s">
        <v>484</v>
      </c>
      <c r="C509" s="6">
        <f>SUM(C510:C511)</f>
        <v>0</v>
      </c>
    </row>
    <row r="510" ht="17.1" customHeight="1" spans="1:3">
      <c r="A510" s="37">
        <v>103044001</v>
      </c>
      <c r="B510" s="37" t="s">
        <v>394</v>
      </c>
      <c r="C510" s="7">
        <v>0</v>
      </c>
    </row>
    <row r="511" ht="17.1" customHeight="1" spans="1:3">
      <c r="A511" s="37">
        <v>103044050</v>
      </c>
      <c r="B511" s="37" t="s">
        <v>485</v>
      </c>
      <c r="C511" s="7">
        <v>0</v>
      </c>
    </row>
    <row r="512" ht="17.1" customHeight="1" spans="1:3">
      <c r="A512" s="37">
        <v>1030442</v>
      </c>
      <c r="B512" s="38" t="s">
        <v>486</v>
      </c>
      <c r="C512" s="6">
        <f>SUM(C513:C518)</f>
        <v>0</v>
      </c>
    </row>
    <row r="513" ht="17.1" customHeight="1" spans="1:3">
      <c r="A513" s="37">
        <v>103044203</v>
      </c>
      <c r="B513" s="37" t="s">
        <v>394</v>
      </c>
      <c r="C513" s="7">
        <v>0</v>
      </c>
    </row>
    <row r="514" ht="17.1" customHeight="1" spans="1:3">
      <c r="A514" s="37">
        <v>103044208</v>
      </c>
      <c r="B514" s="37" t="s">
        <v>487</v>
      </c>
      <c r="C514" s="7">
        <v>0</v>
      </c>
    </row>
    <row r="515" ht="17.1" customHeight="1" spans="1:3">
      <c r="A515" s="37">
        <v>103044209</v>
      </c>
      <c r="B515" s="37" t="s">
        <v>488</v>
      </c>
      <c r="C515" s="7">
        <v>0</v>
      </c>
    </row>
    <row r="516" ht="17.1" customHeight="1" spans="1:3">
      <c r="A516" s="37">
        <v>103044220</v>
      </c>
      <c r="B516" s="37" t="s">
        <v>489</v>
      </c>
      <c r="C516" s="7">
        <v>0</v>
      </c>
    </row>
    <row r="517" ht="17.1" customHeight="1" spans="1:3">
      <c r="A517" s="37">
        <v>103044221</v>
      </c>
      <c r="B517" s="37" t="s">
        <v>490</v>
      </c>
      <c r="C517" s="7">
        <v>0</v>
      </c>
    </row>
    <row r="518" ht="17.1" customHeight="1" spans="1:3">
      <c r="A518" s="37">
        <v>103044250</v>
      </c>
      <c r="B518" s="37" t="s">
        <v>491</v>
      </c>
      <c r="C518" s="7">
        <v>0</v>
      </c>
    </row>
    <row r="519" ht="17.1" customHeight="1" spans="1:3">
      <c r="A519" s="37">
        <v>1030443</v>
      </c>
      <c r="B519" s="38" t="s">
        <v>492</v>
      </c>
      <c r="C519" s="6">
        <f>SUM(C520:C523)</f>
        <v>0</v>
      </c>
    </row>
    <row r="520" ht="17.1" customHeight="1" spans="1:3">
      <c r="A520" s="37">
        <v>103044306</v>
      </c>
      <c r="B520" s="37" t="s">
        <v>394</v>
      </c>
      <c r="C520" s="7">
        <v>0</v>
      </c>
    </row>
    <row r="521" ht="17.1" customHeight="1" spans="1:3">
      <c r="A521" s="37">
        <v>103044307</v>
      </c>
      <c r="B521" s="37" t="s">
        <v>493</v>
      </c>
      <c r="C521" s="7">
        <v>0</v>
      </c>
    </row>
    <row r="522" ht="17.1" customHeight="1" spans="1:3">
      <c r="A522" s="37">
        <v>103044308</v>
      </c>
      <c r="B522" s="37" t="s">
        <v>494</v>
      </c>
      <c r="C522" s="7">
        <v>0</v>
      </c>
    </row>
    <row r="523" ht="17.1" customHeight="1" spans="1:3">
      <c r="A523" s="37">
        <v>103044350</v>
      </c>
      <c r="B523" s="37" t="s">
        <v>495</v>
      </c>
      <c r="C523" s="7">
        <v>0</v>
      </c>
    </row>
    <row r="524" ht="17.1" customHeight="1" spans="1:3">
      <c r="A524" s="37">
        <v>1030444</v>
      </c>
      <c r="B524" s="38" t="s">
        <v>496</v>
      </c>
      <c r="C524" s="6">
        <f>SUM(C525:C531)</f>
        <v>0</v>
      </c>
    </row>
    <row r="525" ht="17.1" customHeight="1" spans="1:3">
      <c r="A525" s="37">
        <v>103044414</v>
      </c>
      <c r="B525" s="37" t="s">
        <v>497</v>
      </c>
      <c r="C525" s="7">
        <v>0</v>
      </c>
    </row>
    <row r="526" ht="17.1" customHeight="1" spans="1:3">
      <c r="A526" s="37">
        <v>103044416</v>
      </c>
      <c r="B526" s="37" t="s">
        <v>498</v>
      </c>
      <c r="C526" s="7">
        <v>0</v>
      </c>
    </row>
    <row r="527" ht="17.1" customHeight="1" spans="1:3">
      <c r="A527" s="37">
        <v>103044433</v>
      </c>
      <c r="B527" s="37" t="s">
        <v>499</v>
      </c>
      <c r="C527" s="7">
        <v>0</v>
      </c>
    </row>
    <row r="528" ht="17.1" customHeight="1" spans="1:3">
      <c r="A528" s="37">
        <v>103044434</v>
      </c>
      <c r="B528" s="37" t="s">
        <v>500</v>
      </c>
      <c r="C528" s="7">
        <v>0</v>
      </c>
    </row>
    <row r="529" ht="17.1" customHeight="1" spans="1:3">
      <c r="A529" s="37">
        <v>103044435</v>
      </c>
      <c r="B529" s="37" t="s">
        <v>501</v>
      </c>
      <c r="C529" s="7">
        <v>0</v>
      </c>
    </row>
    <row r="530" ht="17.1" customHeight="1" spans="1:3">
      <c r="A530" s="37">
        <v>103044436</v>
      </c>
      <c r="B530" s="37" t="s">
        <v>502</v>
      </c>
      <c r="C530" s="7">
        <v>0</v>
      </c>
    </row>
    <row r="531" ht="17.1" customHeight="1" spans="1:3">
      <c r="A531" s="37">
        <v>103044450</v>
      </c>
      <c r="B531" s="37" t="s">
        <v>503</v>
      </c>
      <c r="C531" s="7">
        <v>0</v>
      </c>
    </row>
    <row r="532" ht="17.1" customHeight="1" spans="1:3">
      <c r="A532" s="37">
        <v>1030445</v>
      </c>
      <c r="B532" s="38" t="s">
        <v>504</v>
      </c>
      <c r="C532" s="6">
        <f>C533</f>
        <v>0</v>
      </c>
    </row>
    <row r="533" ht="17.1" customHeight="1" spans="1:3">
      <c r="A533" s="37">
        <v>103044550</v>
      </c>
      <c r="B533" s="37" t="s">
        <v>505</v>
      </c>
      <c r="C533" s="7">
        <v>0</v>
      </c>
    </row>
    <row r="534" ht="17.1" customHeight="1" spans="1:3">
      <c r="A534" s="37">
        <v>1030446</v>
      </c>
      <c r="B534" s="38" t="s">
        <v>506</v>
      </c>
      <c r="C534" s="6">
        <f>SUM(C535:C537)</f>
        <v>99</v>
      </c>
    </row>
    <row r="535" ht="17.1" customHeight="1" spans="1:3">
      <c r="A535" s="37">
        <v>103044608</v>
      </c>
      <c r="B535" s="37" t="s">
        <v>394</v>
      </c>
      <c r="C535" s="7">
        <v>0</v>
      </c>
    </row>
    <row r="536" ht="17.1" customHeight="1" spans="1:3">
      <c r="A536" s="37">
        <v>103044609</v>
      </c>
      <c r="B536" s="37" t="s">
        <v>507</v>
      </c>
      <c r="C536" s="7">
        <v>99</v>
      </c>
    </row>
    <row r="537" ht="17.1" customHeight="1" spans="1:3">
      <c r="A537" s="37">
        <v>103044650</v>
      </c>
      <c r="B537" s="37" t="s">
        <v>508</v>
      </c>
      <c r="C537" s="7">
        <v>0</v>
      </c>
    </row>
    <row r="538" ht="17.1" customHeight="1" spans="1:3">
      <c r="A538" s="37">
        <v>1030447</v>
      </c>
      <c r="B538" s="38" t="s">
        <v>509</v>
      </c>
      <c r="C538" s="6">
        <f>SUM(C539:C546)</f>
        <v>7</v>
      </c>
    </row>
    <row r="539" ht="17.1" customHeight="1" spans="1:3">
      <c r="A539" s="37">
        <v>103044709</v>
      </c>
      <c r="B539" s="37" t="s">
        <v>510</v>
      </c>
      <c r="C539" s="7">
        <v>0</v>
      </c>
    </row>
    <row r="540" ht="17.1" customHeight="1" spans="1:3">
      <c r="A540" s="37">
        <v>103044712</v>
      </c>
      <c r="B540" s="37" t="s">
        <v>511</v>
      </c>
      <c r="C540" s="7">
        <v>0</v>
      </c>
    </row>
    <row r="541" ht="17.1" customHeight="1" spans="1:3">
      <c r="A541" s="37">
        <v>103044713</v>
      </c>
      <c r="B541" s="37" t="s">
        <v>394</v>
      </c>
      <c r="C541" s="7">
        <v>0</v>
      </c>
    </row>
    <row r="542" ht="17.1" customHeight="1" spans="1:3">
      <c r="A542" s="37">
        <v>103044715</v>
      </c>
      <c r="B542" s="37" t="s">
        <v>512</v>
      </c>
      <c r="C542" s="7">
        <v>0</v>
      </c>
    </row>
    <row r="543" ht="17.1" customHeight="1" spans="1:3">
      <c r="A543" s="37">
        <v>103044730</v>
      </c>
      <c r="B543" s="37" t="s">
        <v>513</v>
      </c>
      <c r="C543" s="7">
        <v>0</v>
      </c>
    </row>
    <row r="544" ht="17.1" customHeight="1" spans="1:3">
      <c r="A544" s="37">
        <v>103044731</v>
      </c>
      <c r="B544" s="37" t="s">
        <v>514</v>
      </c>
      <c r="C544" s="7">
        <v>0</v>
      </c>
    </row>
    <row r="545" ht="17.1" customHeight="1" spans="1:3">
      <c r="A545" s="37">
        <v>103044732</v>
      </c>
      <c r="B545" s="37" t="s">
        <v>515</v>
      </c>
      <c r="C545" s="7">
        <v>7</v>
      </c>
    </row>
    <row r="546" ht="17.1" customHeight="1" spans="1:3">
      <c r="A546" s="37">
        <v>103044750</v>
      </c>
      <c r="B546" s="37" t="s">
        <v>516</v>
      </c>
      <c r="C546" s="7">
        <v>0</v>
      </c>
    </row>
    <row r="547" ht="17.1" customHeight="1" spans="1:3">
      <c r="A547" s="37">
        <v>1030448</v>
      </c>
      <c r="B547" s="38" t="s">
        <v>517</v>
      </c>
      <c r="C547" s="6">
        <f>SUM(C548:C550)</f>
        <v>0</v>
      </c>
    </row>
    <row r="548" ht="17.1" customHeight="1" spans="1:3">
      <c r="A548" s="37">
        <v>103044801</v>
      </c>
      <c r="B548" s="37" t="s">
        <v>518</v>
      </c>
      <c r="C548" s="7">
        <v>0</v>
      </c>
    </row>
    <row r="549" ht="17.1" customHeight="1" spans="1:3">
      <c r="A549" s="37">
        <v>103044802</v>
      </c>
      <c r="B549" s="37" t="s">
        <v>519</v>
      </c>
      <c r="C549" s="7">
        <v>0</v>
      </c>
    </row>
    <row r="550" ht="17.1" customHeight="1" spans="1:3">
      <c r="A550" s="37">
        <v>103044850</v>
      </c>
      <c r="B550" s="37" t="s">
        <v>520</v>
      </c>
      <c r="C550" s="7">
        <v>0</v>
      </c>
    </row>
    <row r="551" ht="17.1" customHeight="1" spans="1:3">
      <c r="A551" s="37">
        <v>1030449</v>
      </c>
      <c r="B551" s="38" t="s">
        <v>521</v>
      </c>
      <c r="C551" s="6">
        <f>SUM(C552:C554)</f>
        <v>0</v>
      </c>
    </row>
    <row r="552" ht="17.1" customHeight="1" spans="1:3">
      <c r="A552" s="37">
        <v>103044907</v>
      </c>
      <c r="B552" s="37" t="s">
        <v>437</v>
      </c>
      <c r="C552" s="7">
        <v>0</v>
      </c>
    </row>
    <row r="553" ht="17.1" customHeight="1" spans="1:3">
      <c r="A553" s="37">
        <v>103044908</v>
      </c>
      <c r="B553" s="37" t="s">
        <v>522</v>
      </c>
      <c r="C553" s="7">
        <v>0</v>
      </c>
    </row>
    <row r="554" ht="17.1" customHeight="1" spans="1:3">
      <c r="A554" s="37">
        <v>103044950</v>
      </c>
      <c r="B554" s="37" t="s">
        <v>523</v>
      </c>
      <c r="C554" s="7">
        <v>0</v>
      </c>
    </row>
    <row r="555" ht="17.1" customHeight="1" spans="1:3">
      <c r="A555" s="37">
        <v>1030450</v>
      </c>
      <c r="B555" s="38" t="s">
        <v>524</v>
      </c>
      <c r="C555" s="6">
        <f>SUM(C556:C558)</f>
        <v>0</v>
      </c>
    </row>
    <row r="556" ht="17.1" customHeight="1" spans="1:3">
      <c r="A556" s="37">
        <v>103045002</v>
      </c>
      <c r="B556" s="37" t="s">
        <v>525</v>
      </c>
      <c r="C556" s="7">
        <v>0</v>
      </c>
    </row>
    <row r="557" ht="17.1" customHeight="1" spans="1:3">
      <c r="A557" s="37">
        <v>103045004</v>
      </c>
      <c r="B557" s="37" t="s">
        <v>526</v>
      </c>
      <c r="C557" s="7">
        <v>0</v>
      </c>
    </row>
    <row r="558" ht="17.1" customHeight="1" spans="1:3">
      <c r="A558" s="37">
        <v>103045050</v>
      </c>
      <c r="B558" s="37" t="s">
        <v>527</v>
      </c>
      <c r="C558" s="7">
        <v>0</v>
      </c>
    </row>
    <row r="559" ht="17.1" customHeight="1" spans="1:3">
      <c r="A559" s="37">
        <v>1030451</v>
      </c>
      <c r="B559" s="38" t="s">
        <v>528</v>
      </c>
      <c r="C559" s="6">
        <f>SUM(C560:C563)</f>
        <v>0</v>
      </c>
    </row>
    <row r="560" ht="17.1" customHeight="1" spans="1:3">
      <c r="A560" s="37">
        <v>103045101</v>
      </c>
      <c r="B560" s="37" t="s">
        <v>529</v>
      </c>
      <c r="C560" s="7">
        <v>0</v>
      </c>
    </row>
    <row r="561" ht="17.1" customHeight="1" spans="1:3">
      <c r="A561" s="37">
        <v>103045102</v>
      </c>
      <c r="B561" s="37" t="s">
        <v>530</v>
      </c>
      <c r="C561" s="7">
        <v>0</v>
      </c>
    </row>
    <row r="562" ht="17.1" customHeight="1" spans="1:3">
      <c r="A562" s="37">
        <v>103045103</v>
      </c>
      <c r="B562" s="37" t="s">
        <v>531</v>
      </c>
      <c r="C562" s="7">
        <v>0</v>
      </c>
    </row>
    <row r="563" ht="17.1" customHeight="1" spans="1:3">
      <c r="A563" s="37">
        <v>103045150</v>
      </c>
      <c r="B563" s="37" t="s">
        <v>532</v>
      </c>
      <c r="C563" s="7">
        <v>0</v>
      </c>
    </row>
    <row r="564" ht="17.1" customHeight="1" spans="1:3">
      <c r="A564" s="37">
        <v>1030452</v>
      </c>
      <c r="B564" s="38" t="s">
        <v>533</v>
      </c>
      <c r="C564" s="6">
        <f>SUM(C565:C567)</f>
        <v>0</v>
      </c>
    </row>
    <row r="565" ht="17.1" customHeight="1" spans="1:3">
      <c r="A565" s="37">
        <v>103045201</v>
      </c>
      <c r="B565" s="37" t="s">
        <v>534</v>
      </c>
      <c r="C565" s="7">
        <v>0</v>
      </c>
    </row>
    <row r="566" ht="17.1" customHeight="1" spans="1:3">
      <c r="A566" s="37">
        <v>103045202</v>
      </c>
      <c r="B566" s="37" t="s">
        <v>535</v>
      </c>
      <c r="C566" s="7">
        <v>0</v>
      </c>
    </row>
    <row r="567" ht="17.1" customHeight="1" spans="1:3">
      <c r="A567" s="37">
        <v>103045250</v>
      </c>
      <c r="B567" s="37" t="s">
        <v>536</v>
      </c>
      <c r="C567" s="7">
        <v>0</v>
      </c>
    </row>
    <row r="568" ht="17.1" customHeight="1" spans="1:3">
      <c r="A568" s="37">
        <v>1030453</v>
      </c>
      <c r="B568" s="38" t="s">
        <v>537</v>
      </c>
      <c r="C568" s="6">
        <f>SUM(C569:C571)</f>
        <v>0</v>
      </c>
    </row>
    <row r="569" ht="17.1" customHeight="1" spans="1:3">
      <c r="A569" s="37">
        <v>103045301</v>
      </c>
      <c r="B569" s="37" t="s">
        <v>538</v>
      </c>
      <c r="C569" s="7">
        <v>0</v>
      </c>
    </row>
    <row r="570" ht="17.1" customHeight="1" spans="1:3">
      <c r="A570" s="37">
        <v>103045302</v>
      </c>
      <c r="B570" s="37" t="s">
        <v>394</v>
      </c>
      <c r="C570" s="7">
        <v>0</v>
      </c>
    </row>
    <row r="571" ht="17.1" customHeight="1" spans="1:3">
      <c r="A571" s="37">
        <v>103045350</v>
      </c>
      <c r="B571" s="37" t="s">
        <v>539</v>
      </c>
      <c r="C571" s="7">
        <v>0</v>
      </c>
    </row>
    <row r="572" ht="17.1" customHeight="1" spans="1:3">
      <c r="A572" s="37">
        <v>1030454</v>
      </c>
      <c r="B572" s="38" t="s">
        <v>540</v>
      </c>
      <c r="C572" s="6">
        <f>C573</f>
        <v>0</v>
      </c>
    </row>
    <row r="573" ht="17.1" customHeight="1" spans="1:3">
      <c r="A573" s="37">
        <v>103045450</v>
      </c>
      <c r="B573" s="37" t="s">
        <v>541</v>
      </c>
      <c r="C573" s="7">
        <v>0</v>
      </c>
    </row>
    <row r="574" ht="17.1" customHeight="1" spans="1:3">
      <c r="A574" s="37">
        <v>1030455</v>
      </c>
      <c r="B574" s="38" t="s">
        <v>542</v>
      </c>
      <c r="C574" s="6">
        <f>SUM(C575:C576)</f>
        <v>0</v>
      </c>
    </row>
    <row r="575" ht="17.1" customHeight="1" spans="1:3">
      <c r="A575" s="37">
        <v>103045501</v>
      </c>
      <c r="B575" s="37" t="s">
        <v>543</v>
      </c>
      <c r="C575" s="7">
        <v>0</v>
      </c>
    </row>
    <row r="576" ht="17.1" customHeight="1" spans="1:3">
      <c r="A576" s="37">
        <v>103045550</v>
      </c>
      <c r="B576" s="37" t="s">
        <v>544</v>
      </c>
      <c r="C576" s="7">
        <v>0</v>
      </c>
    </row>
    <row r="577" ht="17.1" customHeight="1" spans="1:3">
      <c r="A577" s="37">
        <v>1030456</v>
      </c>
      <c r="B577" s="38" t="s">
        <v>545</v>
      </c>
      <c r="C577" s="6">
        <f>C578</f>
        <v>0</v>
      </c>
    </row>
    <row r="578" ht="17.1" customHeight="1" spans="1:3">
      <c r="A578" s="37">
        <v>103045650</v>
      </c>
      <c r="B578" s="37" t="s">
        <v>546</v>
      </c>
      <c r="C578" s="7">
        <v>0</v>
      </c>
    </row>
    <row r="579" ht="17.1" customHeight="1" spans="1:3">
      <c r="A579" s="37">
        <v>1030457</v>
      </c>
      <c r="B579" s="38" t="s">
        <v>547</v>
      </c>
      <c r="C579" s="6">
        <f>C580</f>
        <v>0</v>
      </c>
    </row>
    <row r="580" ht="17.1" customHeight="1" spans="1:3">
      <c r="A580" s="37">
        <v>103045750</v>
      </c>
      <c r="B580" s="37" t="s">
        <v>548</v>
      </c>
      <c r="C580" s="7">
        <v>0</v>
      </c>
    </row>
    <row r="581" ht="17.1" customHeight="1" spans="1:3">
      <c r="A581" s="37">
        <v>1030458</v>
      </c>
      <c r="B581" s="38" t="s">
        <v>549</v>
      </c>
      <c r="C581" s="6">
        <f>SUM(C582:C584)</f>
        <v>0</v>
      </c>
    </row>
    <row r="582" ht="17.1" customHeight="1" spans="1:3">
      <c r="A582" s="37">
        <v>103045802</v>
      </c>
      <c r="B582" s="37" t="s">
        <v>437</v>
      </c>
      <c r="C582" s="7">
        <v>0</v>
      </c>
    </row>
    <row r="583" ht="17.1" customHeight="1" spans="1:3">
      <c r="A583" s="37">
        <v>103045803</v>
      </c>
      <c r="B583" s="37" t="s">
        <v>550</v>
      </c>
      <c r="C583" s="7">
        <v>0</v>
      </c>
    </row>
    <row r="584" ht="17.1" customHeight="1" spans="1:3">
      <c r="A584" s="37">
        <v>103045850</v>
      </c>
      <c r="B584" s="37" t="s">
        <v>551</v>
      </c>
      <c r="C584" s="7">
        <v>0</v>
      </c>
    </row>
    <row r="585" ht="17.1" customHeight="1" spans="1:3">
      <c r="A585" s="37">
        <v>1030459</v>
      </c>
      <c r="B585" s="38" t="s">
        <v>552</v>
      </c>
      <c r="C585" s="6">
        <f>SUM(C586:C587)</f>
        <v>0</v>
      </c>
    </row>
    <row r="586" ht="17.1" customHeight="1" spans="1:3">
      <c r="A586" s="37">
        <v>103045901</v>
      </c>
      <c r="B586" s="37" t="s">
        <v>406</v>
      </c>
      <c r="C586" s="7">
        <v>0</v>
      </c>
    </row>
    <row r="587" ht="17.1" customHeight="1" spans="1:3">
      <c r="A587" s="37">
        <v>103045950</v>
      </c>
      <c r="B587" s="37" t="s">
        <v>553</v>
      </c>
      <c r="C587" s="7">
        <v>0</v>
      </c>
    </row>
    <row r="588" ht="17.1" customHeight="1" spans="1:3">
      <c r="A588" s="37">
        <v>1030460</v>
      </c>
      <c r="B588" s="38" t="s">
        <v>554</v>
      </c>
      <c r="C588" s="6">
        <f>C589</f>
        <v>0</v>
      </c>
    </row>
    <row r="589" ht="17.1" customHeight="1" spans="1:3">
      <c r="A589" s="37">
        <v>103046050</v>
      </c>
      <c r="B589" s="37" t="s">
        <v>555</v>
      </c>
      <c r="C589" s="7">
        <v>0</v>
      </c>
    </row>
    <row r="590" ht="17.1" customHeight="1" spans="1:3">
      <c r="A590" s="37">
        <v>1030461</v>
      </c>
      <c r="B590" s="38" t="s">
        <v>556</v>
      </c>
      <c r="C590" s="6">
        <f>SUM(C591:C592)</f>
        <v>0</v>
      </c>
    </row>
    <row r="591" ht="17.1" customHeight="1" spans="1:3">
      <c r="A591" s="37">
        <v>103046101</v>
      </c>
      <c r="B591" s="37" t="s">
        <v>394</v>
      </c>
      <c r="C591" s="7">
        <v>0</v>
      </c>
    </row>
    <row r="592" ht="17.1" customHeight="1" spans="1:3">
      <c r="A592" s="37">
        <v>103046150</v>
      </c>
      <c r="B592" s="37" t="s">
        <v>557</v>
      </c>
      <c r="C592" s="7">
        <v>0</v>
      </c>
    </row>
    <row r="593" ht="17.1" customHeight="1" spans="1:3">
      <c r="A593" s="37">
        <v>1030499</v>
      </c>
      <c r="B593" s="38" t="s">
        <v>558</v>
      </c>
      <c r="C593" s="6">
        <f>C594</f>
        <v>0</v>
      </c>
    </row>
    <row r="594" ht="17.1" customHeight="1" spans="1:3">
      <c r="A594" s="37">
        <v>103049950</v>
      </c>
      <c r="B594" s="37" t="s">
        <v>559</v>
      </c>
      <c r="C594" s="7">
        <v>0</v>
      </c>
    </row>
    <row r="595" ht="17.1" customHeight="1" spans="1:3">
      <c r="A595" s="37">
        <v>10305</v>
      </c>
      <c r="B595" s="38" t="s">
        <v>560</v>
      </c>
      <c r="C595" s="6">
        <f>SUM(C596,C619,C624:C625)</f>
        <v>760</v>
      </c>
    </row>
    <row r="596" ht="17.1" customHeight="1" spans="1:3">
      <c r="A596" s="37">
        <v>1030501</v>
      </c>
      <c r="B596" s="38" t="s">
        <v>561</v>
      </c>
      <c r="C596" s="6">
        <f>SUM(C597:C618)</f>
        <v>760</v>
      </c>
    </row>
    <row r="597" ht="17.1" customHeight="1" spans="1:3">
      <c r="A597" s="37">
        <v>103050101</v>
      </c>
      <c r="B597" s="37" t="s">
        <v>562</v>
      </c>
      <c r="C597" s="7">
        <v>58</v>
      </c>
    </row>
    <row r="598" ht="17.1" customHeight="1" spans="1:3">
      <c r="A598" s="37">
        <v>103050102</v>
      </c>
      <c r="B598" s="37" t="s">
        <v>563</v>
      </c>
      <c r="C598" s="7">
        <v>0</v>
      </c>
    </row>
    <row r="599" ht="17.1" customHeight="1" spans="1:3">
      <c r="A599" s="37">
        <v>103050103</v>
      </c>
      <c r="B599" s="37" t="s">
        <v>564</v>
      </c>
      <c r="C599" s="7">
        <v>0</v>
      </c>
    </row>
    <row r="600" ht="17.1" customHeight="1" spans="1:3">
      <c r="A600" s="37">
        <v>103050105</v>
      </c>
      <c r="B600" s="37" t="s">
        <v>565</v>
      </c>
      <c r="C600" s="7">
        <v>0</v>
      </c>
    </row>
    <row r="601" ht="17.1" customHeight="1" spans="1:3">
      <c r="A601" s="37">
        <v>103050107</v>
      </c>
      <c r="B601" s="37" t="s">
        <v>566</v>
      </c>
      <c r="C601" s="7">
        <v>0</v>
      </c>
    </row>
    <row r="602" ht="17.1" customHeight="1" spans="1:3">
      <c r="A602" s="37">
        <v>103050108</v>
      </c>
      <c r="B602" s="37" t="s">
        <v>567</v>
      </c>
      <c r="C602" s="7">
        <v>0</v>
      </c>
    </row>
    <row r="603" ht="17.1" customHeight="1" spans="1:3">
      <c r="A603" s="37">
        <v>103050109</v>
      </c>
      <c r="B603" s="37" t="s">
        <v>568</v>
      </c>
      <c r="C603" s="7">
        <v>2</v>
      </c>
    </row>
    <row r="604" ht="17.1" customHeight="1" spans="1:3">
      <c r="A604" s="37">
        <v>103050110</v>
      </c>
      <c r="B604" s="37" t="s">
        <v>569</v>
      </c>
      <c r="C604" s="7">
        <v>6</v>
      </c>
    </row>
    <row r="605" ht="17.1" customHeight="1" spans="1:3">
      <c r="A605" s="37">
        <v>103050111</v>
      </c>
      <c r="B605" s="37" t="s">
        <v>570</v>
      </c>
      <c r="C605" s="7">
        <v>0</v>
      </c>
    </row>
    <row r="606" ht="17.1" customHeight="1" spans="1:3">
      <c r="A606" s="37">
        <v>103050112</v>
      </c>
      <c r="B606" s="37" t="s">
        <v>571</v>
      </c>
      <c r="C606" s="7">
        <v>0</v>
      </c>
    </row>
    <row r="607" ht="17.1" customHeight="1" spans="1:3">
      <c r="A607" s="37">
        <v>103050113</v>
      </c>
      <c r="B607" s="37" t="s">
        <v>572</v>
      </c>
      <c r="C607" s="7">
        <v>0</v>
      </c>
    </row>
    <row r="608" ht="17.1" customHeight="1" spans="1:3">
      <c r="A608" s="37">
        <v>103050114</v>
      </c>
      <c r="B608" s="37" t="s">
        <v>573</v>
      </c>
      <c r="C608" s="7">
        <v>0</v>
      </c>
    </row>
    <row r="609" ht="17.1" customHeight="1" spans="1:3">
      <c r="A609" s="37">
        <v>103050115</v>
      </c>
      <c r="B609" s="37" t="s">
        <v>574</v>
      </c>
      <c r="C609" s="7">
        <v>0</v>
      </c>
    </row>
    <row r="610" ht="17.1" customHeight="1" spans="1:3">
      <c r="A610" s="37">
        <v>103050116</v>
      </c>
      <c r="B610" s="37" t="s">
        <v>575</v>
      </c>
      <c r="C610" s="7">
        <v>0</v>
      </c>
    </row>
    <row r="611" ht="17.1" customHeight="1" spans="1:3">
      <c r="A611" s="37">
        <v>103050117</v>
      </c>
      <c r="B611" s="37" t="s">
        <v>576</v>
      </c>
      <c r="C611" s="7">
        <v>1</v>
      </c>
    </row>
    <row r="612" ht="17.1" customHeight="1" spans="1:3">
      <c r="A612" s="37">
        <v>103050118</v>
      </c>
      <c r="B612" s="37" t="s">
        <v>577</v>
      </c>
      <c r="C612" s="7">
        <v>0</v>
      </c>
    </row>
    <row r="613" ht="17.1" customHeight="1" spans="1:3">
      <c r="A613" s="37">
        <v>103050119</v>
      </c>
      <c r="B613" s="37" t="s">
        <v>578</v>
      </c>
      <c r="C613" s="7">
        <v>0</v>
      </c>
    </row>
    <row r="614" ht="17.1" customHeight="1" spans="1:3">
      <c r="A614" s="37">
        <v>103050120</v>
      </c>
      <c r="B614" s="37" t="s">
        <v>579</v>
      </c>
      <c r="C614" s="7">
        <v>0</v>
      </c>
    </row>
    <row r="615" ht="17.1" customHeight="1" spans="1:3">
      <c r="A615" s="37">
        <v>103050121</v>
      </c>
      <c r="B615" s="37" t="s">
        <v>580</v>
      </c>
      <c r="C615" s="7">
        <v>0</v>
      </c>
    </row>
    <row r="616" ht="17.1" customHeight="1" spans="1:3">
      <c r="A616" s="37">
        <v>103050122</v>
      </c>
      <c r="B616" s="37" t="s">
        <v>581</v>
      </c>
      <c r="C616" s="7">
        <v>38</v>
      </c>
    </row>
    <row r="617" ht="17.1" customHeight="1" spans="1:3">
      <c r="A617" s="37">
        <v>103050123</v>
      </c>
      <c r="B617" s="37" t="s">
        <v>582</v>
      </c>
      <c r="C617" s="7">
        <v>5</v>
      </c>
    </row>
    <row r="618" ht="17.1" customHeight="1" spans="1:3">
      <c r="A618" s="37">
        <v>103050199</v>
      </c>
      <c r="B618" s="37" t="s">
        <v>583</v>
      </c>
      <c r="C618" s="7">
        <v>650</v>
      </c>
    </row>
    <row r="619" ht="17.1" customHeight="1" spans="1:3">
      <c r="A619" s="37">
        <v>1030502</v>
      </c>
      <c r="B619" s="38" t="s">
        <v>584</v>
      </c>
      <c r="C619" s="6">
        <f>SUM(C620:C623)</f>
        <v>0</v>
      </c>
    </row>
    <row r="620" ht="17.1" customHeight="1" spans="1:3">
      <c r="A620" s="37">
        <v>103050201</v>
      </c>
      <c r="B620" s="37" t="s">
        <v>585</v>
      </c>
      <c r="C620" s="7">
        <v>0</v>
      </c>
    </row>
    <row r="621" ht="17.1" customHeight="1" spans="1:3">
      <c r="A621" s="37">
        <v>103050202</v>
      </c>
      <c r="B621" s="37" t="s">
        <v>586</v>
      </c>
      <c r="C621" s="7">
        <v>0</v>
      </c>
    </row>
    <row r="622" ht="17.1" customHeight="1" spans="1:3">
      <c r="A622" s="37">
        <v>103050203</v>
      </c>
      <c r="B622" s="37" t="s">
        <v>587</v>
      </c>
      <c r="C622" s="7">
        <v>0</v>
      </c>
    </row>
    <row r="623" ht="17.1" customHeight="1" spans="1:3">
      <c r="A623" s="37">
        <v>103050299</v>
      </c>
      <c r="B623" s="37" t="s">
        <v>588</v>
      </c>
      <c r="C623" s="7">
        <v>0</v>
      </c>
    </row>
    <row r="624" ht="17.1" customHeight="1" spans="1:3">
      <c r="A624" s="37">
        <v>1030503</v>
      </c>
      <c r="B624" s="38" t="s">
        <v>589</v>
      </c>
      <c r="C624" s="7">
        <v>0</v>
      </c>
    </row>
    <row r="625" ht="17.1" customHeight="1" spans="1:3">
      <c r="A625" s="37">
        <v>1030509</v>
      </c>
      <c r="B625" s="38" t="s">
        <v>590</v>
      </c>
      <c r="C625" s="7">
        <v>0</v>
      </c>
    </row>
    <row r="626" ht="17.1" customHeight="1" spans="1:3">
      <c r="A626" s="37">
        <v>10306</v>
      </c>
      <c r="B626" s="38" t="s">
        <v>591</v>
      </c>
      <c r="C626" s="6">
        <f>SUM(C627,C631,C634,C636,C638,C639,C643,C644)</f>
        <v>0</v>
      </c>
    </row>
    <row r="627" ht="17.1" customHeight="1" spans="1:3">
      <c r="A627" s="37">
        <v>1030601</v>
      </c>
      <c r="B627" s="38" t="s">
        <v>592</v>
      </c>
      <c r="C627" s="6">
        <f>SUM(C628:C630)</f>
        <v>0</v>
      </c>
    </row>
    <row r="628" ht="17.1" customHeight="1" spans="1:3">
      <c r="A628" s="37">
        <v>103060101</v>
      </c>
      <c r="B628" s="37" t="s">
        <v>593</v>
      </c>
      <c r="C628" s="7">
        <v>0</v>
      </c>
    </row>
    <row r="629" ht="17.1" customHeight="1" spans="1:3">
      <c r="A629" s="37">
        <v>103060102</v>
      </c>
      <c r="B629" s="37" t="s">
        <v>594</v>
      </c>
      <c r="C629" s="7">
        <v>0</v>
      </c>
    </row>
    <row r="630" ht="17.1" customHeight="1" spans="1:3">
      <c r="A630" s="37">
        <v>103060199</v>
      </c>
      <c r="B630" s="37" t="s">
        <v>595</v>
      </c>
      <c r="C630" s="7">
        <v>0</v>
      </c>
    </row>
    <row r="631" ht="17.1" customHeight="1" spans="1:3">
      <c r="A631" s="37">
        <v>1030602</v>
      </c>
      <c r="B631" s="38" t="s">
        <v>596</v>
      </c>
      <c r="C631" s="6">
        <f>SUM(C632:C633)</f>
        <v>0</v>
      </c>
    </row>
    <row r="632" ht="17.1" customHeight="1" spans="1:3">
      <c r="A632" s="37">
        <v>103060201</v>
      </c>
      <c r="B632" s="37" t="s">
        <v>597</v>
      </c>
      <c r="C632" s="7">
        <v>0</v>
      </c>
    </row>
    <row r="633" ht="17.1" customHeight="1" spans="1:3">
      <c r="A633" s="37">
        <v>103060299</v>
      </c>
      <c r="B633" s="37" t="s">
        <v>598</v>
      </c>
      <c r="C633" s="7">
        <v>0</v>
      </c>
    </row>
    <row r="634" ht="17.1" customHeight="1" spans="1:3">
      <c r="A634" s="37">
        <v>1030603</v>
      </c>
      <c r="B634" s="38" t="s">
        <v>599</v>
      </c>
      <c r="C634" s="6">
        <f>C635</f>
        <v>0</v>
      </c>
    </row>
    <row r="635" ht="17.1" customHeight="1" spans="1:3">
      <c r="A635" s="37">
        <v>103060399</v>
      </c>
      <c r="B635" s="37" t="s">
        <v>600</v>
      </c>
      <c r="C635" s="7">
        <v>0</v>
      </c>
    </row>
    <row r="636" ht="17.1" customHeight="1" spans="1:3">
      <c r="A636" s="37">
        <v>1030604</v>
      </c>
      <c r="B636" s="38" t="s">
        <v>601</v>
      </c>
      <c r="C636" s="6">
        <f>C637</f>
        <v>0</v>
      </c>
    </row>
    <row r="637" ht="17.1" customHeight="1" spans="1:3">
      <c r="A637" s="37">
        <v>103060499</v>
      </c>
      <c r="B637" s="37" t="s">
        <v>602</v>
      </c>
      <c r="C637" s="7">
        <v>0</v>
      </c>
    </row>
    <row r="638" ht="17.1" customHeight="1" spans="1:3">
      <c r="A638" s="37">
        <v>1030605</v>
      </c>
      <c r="B638" s="38" t="s">
        <v>603</v>
      </c>
      <c r="C638" s="7">
        <v>0</v>
      </c>
    </row>
    <row r="639" ht="17.1" customHeight="1" spans="1:3">
      <c r="A639" s="37">
        <v>1030606</v>
      </c>
      <c r="B639" s="38" t="s">
        <v>604</v>
      </c>
      <c r="C639" s="6">
        <f>SUM(C640:C642)</f>
        <v>0</v>
      </c>
    </row>
    <row r="640" ht="17.1" customHeight="1" spans="1:3">
      <c r="A640" s="37">
        <v>103060601</v>
      </c>
      <c r="B640" s="37" t="s">
        <v>605</v>
      </c>
      <c r="C640" s="7">
        <v>0</v>
      </c>
    </row>
    <row r="641" ht="17.1" customHeight="1" spans="1:3">
      <c r="A641" s="37">
        <v>103060602</v>
      </c>
      <c r="B641" s="37" t="s">
        <v>606</v>
      </c>
      <c r="C641" s="7">
        <v>0</v>
      </c>
    </row>
    <row r="642" ht="17.1" customHeight="1" spans="1:3">
      <c r="A642" s="37">
        <v>103060699</v>
      </c>
      <c r="B642" s="37" t="s">
        <v>607</v>
      </c>
      <c r="C642" s="7">
        <v>0</v>
      </c>
    </row>
    <row r="643" ht="17.1" customHeight="1" spans="1:3">
      <c r="A643" s="37">
        <v>1030607</v>
      </c>
      <c r="B643" s="38" t="s">
        <v>608</v>
      </c>
      <c r="C643" s="7">
        <v>0</v>
      </c>
    </row>
    <row r="644" ht="17.1" customHeight="1" spans="1:3">
      <c r="A644" s="37">
        <v>1030699</v>
      </c>
      <c r="B644" s="38" t="s">
        <v>609</v>
      </c>
      <c r="C644" s="7">
        <v>0</v>
      </c>
    </row>
    <row r="645" ht="17.1" customHeight="1" spans="1:3">
      <c r="A645" s="37">
        <v>10307</v>
      </c>
      <c r="B645" s="38" t="s">
        <v>610</v>
      </c>
      <c r="C645" s="6">
        <f>SUM(C646,C649,C656:C658,C663,C669:C670,C673,C674,C677:C680,C685:C689,C692:C693)</f>
        <v>519</v>
      </c>
    </row>
    <row r="646" ht="17.1" customHeight="1" spans="1:3">
      <c r="A646" s="37">
        <v>1030701</v>
      </c>
      <c r="B646" s="38" t="s">
        <v>611</v>
      </c>
      <c r="C646" s="6">
        <f>SUM(C647:C648)</f>
        <v>0</v>
      </c>
    </row>
    <row r="647" ht="17.1" customHeight="1" spans="1:3">
      <c r="A647" s="37">
        <v>103070101</v>
      </c>
      <c r="B647" s="37" t="s">
        <v>612</v>
      </c>
      <c r="C647" s="7">
        <v>0</v>
      </c>
    </row>
    <row r="648" ht="17.1" customHeight="1" spans="1:3">
      <c r="A648" s="37">
        <v>103070102</v>
      </c>
      <c r="B648" s="37" t="s">
        <v>613</v>
      </c>
      <c r="C648" s="7">
        <v>0</v>
      </c>
    </row>
    <row r="649" ht="17.1" customHeight="1" spans="1:3">
      <c r="A649" s="37">
        <v>1030702</v>
      </c>
      <c r="B649" s="38" t="s">
        <v>614</v>
      </c>
      <c r="C649" s="6">
        <f>SUM(C650:C655)</f>
        <v>0</v>
      </c>
    </row>
    <row r="650" ht="17.1" customHeight="1" spans="1:3">
      <c r="A650" s="37">
        <v>103070201</v>
      </c>
      <c r="B650" s="37" t="s">
        <v>615</v>
      </c>
      <c r="C650" s="7">
        <v>0</v>
      </c>
    </row>
    <row r="651" ht="17.1" customHeight="1" spans="1:3">
      <c r="A651" s="37">
        <v>103070202</v>
      </c>
      <c r="B651" s="37" t="s">
        <v>616</v>
      </c>
      <c r="C651" s="7">
        <v>0</v>
      </c>
    </row>
    <row r="652" ht="17.1" customHeight="1" spans="1:3">
      <c r="A652" s="37">
        <v>103070203</v>
      </c>
      <c r="B652" s="37" t="s">
        <v>617</v>
      </c>
      <c r="C652" s="7">
        <v>0</v>
      </c>
    </row>
    <row r="653" ht="17.1" customHeight="1" spans="1:3">
      <c r="A653" s="37">
        <v>103070204</v>
      </c>
      <c r="B653" s="37" t="s">
        <v>618</v>
      </c>
      <c r="C653" s="7">
        <v>0</v>
      </c>
    </row>
    <row r="654" ht="17.1" customHeight="1" spans="1:3">
      <c r="A654" s="37">
        <v>103070205</v>
      </c>
      <c r="B654" s="37" t="s">
        <v>619</v>
      </c>
      <c r="C654" s="7">
        <v>0</v>
      </c>
    </row>
    <row r="655" ht="17.1" customHeight="1" spans="1:3">
      <c r="A655" s="37">
        <v>103070206</v>
      </c>
      <c r="B655" s="37" t="s">
        <v>620</v>
      </c>
      <c r="C655" s="7">
        <v>0</v>
      </c>
    </row>
    <row r="656" ht="17.1" customHeight="1" spans="1:3">
      <c r="A656" s="37">
        <v>1030703</v>
      </c>
      <c r="B656" s="38" t="s">
        <v>621</v>
      </c>
      <c r="C656" s="7">
        <v>0</v>
      </c>
    </row>
    <row r="657" ht="17.1" customHeight="1" spans="1:3">
      <c r="A657" s="37">
        <v>1030704</v>
      </c>
      <c r="B657" s="38" t="s">
        <v>622</v>
      </c>
      <c r="C657" s="7">
        <v>0</v>
      </c>
    </row>
    <row r="658" ht="17.1" customHeight="1" spans="1:3">
      <c r="A658" s="37">
        <v>1030705</v>
      </c>
      <c r="B658" s="38" t="s">
        <v>623</v>
      </c>
      <c r="C658" s="6">
        <f>SUM(C659:C662)</f>
        <v>515</v>
      </c>
    </row>
    <row r="659" ht="17.1" customHeight="1" spans="1:3">
      <c r="A659" s="37">
        <v>103070501</v>
      </c>
      <c r="B659" s="37" t="s">
        <v>624</v>
      </c>
      <c r="C659" s="7">
        <v>39</v>
      </c>
    </row>
    <row r="660" ht="17.1" customHeight="1" spans="1:3">
      <c r="A660" s="37">
        <v>103070502</v>
      </c>
      <c r="B660" s="37" t="s">
        <v>625</v>
      </c>
      <c r="C660" s="7">
        <v>0</v>
      </c>
    </row>
    <row r="661" ht="17.1" customHeight="1" spans="1:3">
      <c r="A661" s="37">
        <v>103070503</v>
      </c>
      <c r="B661" s="37" t="s">
        <v>626</v>
      </c>
      <c r="C661" s="7">
        <v>0</v>
      </c>
    </row>
    <row r="662" ht="17.1" customHeight="1" spans="1:3">
      <c r="A662" s="37">
        <v>103070599</v>
      </c>
      <c r="B662" s="37" t="s">
        <v>627</v>
      </c>
      <c r="C662" s="7">
        <v>476</v>
      </c>
    </row>
    <row r="663" ht="17.1" customHeight="1" spans="1:3">
      <c r="A663" s="37">
        <v>1030706</v>
      </c>
      <c r="B663" s="38" t="s">
        <v>628</v>
      </c>
      <c r="C663" s="6">
        <f>SUM(C664:C668)</f>
        <v>3</v>
      </c>
    </row>
    <row r="664" ht="17.1" customHeight="1" spans="1:3">
      <c r="A664" s="37">
        <v>103070601</v>
      </c>
      <c r="B664" s="37" t="s">
        <v>629</v>
      </c>
      <c r="C664" s="7">
        <v>3</v>
      </c>
    </row>
    <row r="665" ht="17.1" customHeight="1" spans="1:3">
      <c r="A665" s="37">
        <v>103070602</v>
      </c>
      <c r="B665" s="37" t="s">
        <v>630</v>
      </c>
      <c r="C665" s="7">
        <v>0</v>
      </c>
    </row>
    <row r="666" ht="17.1" customHeight="1" spans="1:3">
      <c r="A666" s="37">
        <v>103070603</v>
      </c>
      <c r="B666" s="37" t="s">
        <v>631</v>
      </c>
      <c r="C666" s="7">
        <v>0</v>
      </c>
    </row>
    <row r="667" ht="17.1" customHeight="1" spans="1:3">
      <c r="A667" s="37">
        <v>103070604</v>
      </c>
      <c r="B667" s="37" t="s">
        <v>632</v>
      </c>
      <c r="C667" s="7">
        <v>0</v>
      </c>
    </row>
    <row r="668" ht="17.1" customHeight="1" spans="1:3">
      <c r="A668" s="37">
        <v>103070699</v>
      </c>
      <c r="B668" s="37" t="s">
        <v>633</v>
      </c>
      <c r="C668" s="7">
        <v>0</v>
      </c>
    </row>
    <row r="669" ht="17.1" customHeight="1" spans="1:3">
      <c r="A669" s="37">
        <v>1030707</v>
      </c>
      <c r="B669" s="38" t="s">
        <v>634</v>
      </c>
      <c r="C669" s="7">
        <v>0</v>
      </c>
    </row>
    <row r="670" ht="17.1" customHeight="1" spans="1:3">
      <c r="A670" s="37">
        <v>1030708</v>
      </c>
      <c r="B670" s="38" t="s">
        <v>635</v>
      </c>
      <c r="C670" s="6">
        <f>SUM(C671:C672)</f>
        <v>0</v>
      </c>
    </row>
    <row r="671" ht="17.1" customHeight="1" spans="1:3">
      <c r="A671" s="37">
        <v>103070801</v>
      </c>
      <c r="B671" s="37" t="s">
        <v>636</v>
      </c>
      <c r="C671" s="7">
        <v>0</v>
      </c>
    </row>
    <row r="672" ht="17.1" customHeight="1" spans="1:3">
      <c r="A672" s="37">
        <v>103070802</v>
      </c>
      <c r="B672" s="37" t="s">
        <v>637</v>
      </c>
      <c r="C672" s="7">
        <v>0</v>
      </c>
    </row>
    <row r="673" ht="17.1" customHeight="1" spans="1:3">
      <c r="A673" s="37">
        <v>1030709</v>
      </c>
      <c r="B673" s="38" t="s">
        <v>638</v>
      </c>
      <c r="C673" s="7">
        <v>0</v>
      </c>
    </row>
    <row r="674" ht="17.1" customHeight="1" spans="1:3">
      <c r="A674" s="37">
        <v>1030710</v>
      </c>
      <c r="B674" s="38" t="s">
        <v>639</v>
      </c>
      <c r="C674" s="6">
        <f>C675+C676</f>
        <v>0</v>
      </c>
    </row>
    <row r="675" ht="17.1" customHeight="1" spans="1:3">
      <c r="A675" s="37">
        <v>103071001</v>
      </c>
      <c r="B675" s="37" t="s">
        <v>640</v>
      </c>
      <c r="C675" s="7">
        <v>0</v>
      </c>
    </row>
    <row r="676" ht="17.1" customHeight="1" spans="1:3">
      <c r="A676" s="37">
        <v>103071002</v>
      </c>
      <c r="B676" s="37" t="s">
        <v>641</v>
      </c>
      <c r="C676" s="7">
        <v>0</v>
      </c>
    </row>
    <row r="677" ht="17.1" customHeight="1" spans="1:3">
      <c r="A677" s="37">
        <v>1030711</v>
      </c>
      <c r="B677" s="38" t="s">
        <v>642</v>
      </c>
      <c r="C677" s="7">
        <v>0</v>
      </c>
    </row>
    <row r="678" ht="17.1" customHeight="1" spans="1:3">
      <c r="A678" s="37">
        <v>1030712</v>
      </c>
      <c r="B678" s="38" t="s">
        <v>643</v>
      </c>
      <c r="C678" s="7">
        <v>0</v>
      </c>
    </row>
    <row r="679" ht="17.1" customHeight="1" spans="1:3">
      <c r="A679" s="37">
        <v>1030713</v>
      </c>
      <c r="B679" s="38" t="s">
        <v>644</v>
      </c>
      <c r="C679" s="7">
        <v>0</v>
      </c>
    </row>
    <row r="680" ht="17.1" customHeight="1" spans="1:3">
      <c r="A680" s="37">
        <v>1030714</v>
      </c>
      <c r="B680" s="38" t="s">
        <v>645</v>
      </c>
      <c r="C680" s="6">
        <f>SUM(C681:C684)</f>
        <v>0</v>
      </c>
    </row>
    <row r="681" ht="17.1" customHeight="1" spans="1:3">
      <c r="A681" s="37">
        <v>103071401</v>
      </c>
      <c r="B681" s="37" t="s">
        <v>646</v>
      </c>
      <c r="C681" s="7">
        <v>0</v>
      </c>
    </row>
    <row r="682" ht="17.1" customHeight="1" spans="1:3">
      <c r="A682" s="37">
        <v>103071402</v>
      </c>
      <c r="B682" s="37" t="s">
        <v>647</v>
      </c>
      <c r="C682" s="7">
        <v>0</v>
      </c>
    </row>
    <row r="683" ht="17.1" customHeight="1" spans="1:3">
      <c r="A683" s="37">
        <v>103071404</v>
      </c>
      <c r="B683" s="37" t="s">
        <v>648</v>
      </c>
      <c r="C683" s="7">
        <v>0</v>
      </c>
    </row>
    <row r="684" ht="17.1" customHeight="1" spans="1:3">
      <c r="A684" s="37">
        <v>103071405</v>
      </c>
      <c r="B684" s="37" t="s">
        <v>649</v>
      </c>
      <c r="C684" s="7">
        <v>0</v>
      </c>
    </row>
    <row r="685" ht="17.1" customHeight="1" spans="1:3">
      <c r="A685" s="37">
        <v>1030715</v>
      </c>
      <c r="B685" s="38" t="s">
        <v>650</v>
      </c>
      <c r="C685" s="7">
        <v>0</v>
      </c>
    </row>
    <row r="686" ht="17.1" customHeight="1" spans="1:3">
      <c r="A686" s="37">
        <v>1030716</v>
      </c>
      <c r="B686" s="38" t="s">
        <v>651</v>
      </c>
      <c r="C686" s="7">
        <v>0</v>
      </c>
    </row>
    <row r="687" ht="17.1" customHeight="1" spans="1:3">
      <c r="A687" s="37">
        <v>1030717</v>
      </c>
      <c r="B687" s="38" t="s">
        <v>652</v>
      </c>
      <c r="C687" s="7">
        <v>0</v>
      </c>
    </row>
    <row r="688" ht="17.1" customHeight="1" spans="1:3">
      <c r="A688" s="37">
        <v>1030718</v>
      </c>
      <c r="B688" s="38" t="s">
        <v>653</v>
      </c>
      <c r="C688" s="7">
        <v>0</v>
      </c>
    </row>
    <row r="689" ht="17.1" customHeight="1" spans="1:3">
      <c r="A689" s="37">
        <v>1030719</v>
      </c>
      <c r="B689" s="38" t="s">
        <v>654</v>
      </c>
      <c r="C689" s="6">
        <f>C690+C691</f>
        <v>1</v>
      </c>
    </row>
    <row r="690" ht="17.1" customHeight="1" spans="1:3">
      <c r="A690" s="37">
        <v>103071901</v>
      </c>
      <c r="B690" s="37" t="s">
        <v>655</v>
      </c>
      <c r="C690" s="7">
        <v>0</v>
      </c>
    </row>
    <row r="691" ht="17.1" customHeight="1" spans="1:3">
      <c r="A691" s="37">
        <v>103071999</v>
      </c>
      <c r="B691" s="37" t="s">
        <v>656</v>
      </c>
      <c r="C691" s="7">
        <v>1</v>
      </c>
    </row>
    <row r="692" ht="17.1" customHeight="1" spans="1:3">
      <c r="A692" s="37">
        <v>1030720</v>
      </c>
      <c r="B692" s="38" t="s">
        <v>657</v>
      </c>
      <c r="C692" s="7">
        <v>0</v>
      </c>
    </row>
    <row r="693" ht="17.1" customHeight="1" spans="1:3">
      <c r="A693" s="37">
        <v>1030799</v>
      </c>
      <c r="B693" s="38" t="s">
        <v>658</v>
      </c>
      <c r="C693" s="7">
        <v>0</v>
      </c>
    </row>
    <row r="694" ht="17.1" customHeight="1" spans="1:3">
      <c r="A694" s="37">
        <v>10308</v>
      </c>
      <c r="B694" s="38" t="s">
        <v>659</v>
      </c>
      <c r="C694" s="6">
        <f>C695+C696</f>
        <v>5</v>
      </c>
    </row>
    <row r="695" ht="17.1" customHeight="1" spans="1:3">
      <c r="A695" s="37">
        <v>1030801</v>
      </c>
      <c r="B695" s="38" t="s">
        <v>660</v>
      </c>
      <c r="C695" s="7">
        <v>0</v>
      </c>
    </row>
    <row r="696" ht="17.1" customHeight="1" spans="1:3">
      <c r="A696" s="37">
        <v>1030802</v>
      </c>
      <c r="B696" s="38" t="s">
        <v>661</v>
      </c>
      <c r="C696" s="7">
        <v>5</v>
      </c>
    </row>
    <row r="697" ht="17.1" customHeight="1" spans="1:3">
      <c r="A697" s="37">
        <v>10309</v>
      </c>
      <c r="B697" s="38" t="s">
        <v>662</v>
      </c>
      <c r="C697" s="6">
        <f>SUM(C698:C702)</f>
        <v>196</v>
      </c>
    </row>
    <row r="698" ht="17.1" customHeight="1" spans="1:3">
      <c r="A698" s="37">
        <v>1030901</v>
      </c>
      <c r="B698" s="38" t="s">
        <v>663</v>
      </c>
      <c r="C698" s="7">
        <v>0</v>
      </c>
    </row>
    <row r="699" ht="17.1" customHeight="1" spans="1:3">
      <c r="A699" s="37">
        <v>1030902</v>
      </c>
      <c r="B699" s="38" t="s">
        <v>664</v>
      </c>
      <c r="C699" s="7">
        <v>0</v>
      </c>
    </row>
    <row r="700" ht="17.1" customHeight="1" spans="1:3">
      <c r="A700" s="37">
        <v>1030903</v>
      </c>
      <c r="B700" s="38" t="s">
        <v>665</v>
      </c>
      <c r="C700" s="7">
        <v>196</v>
      </c>
    </row>
    <row r="701" ht="17.1" customHeight="1" spans="1:3">
      <c r="A701" s="37">
        <v>1030904</v>
      </c>
      <c r="B701" s="38" t="s">
        <v>666</v>
      </c>
      <c r="C701" s="7">
        <v>0</v>
      </c>
    </row>
    <row r="702" ht="17.1" customHeight="1" spans="1:3">
      <c r="A702" s="37">
        <v>1030999</v>
      </c>
      <c r="B702" s="38" t="s">
        <v>667</v>
      </c>
      <c r="C702" s="7">
        <v>0</v>
      </c>
    </row>
    <row r="703" ht="17.1" customHeight="1" spans="1:3">
      <c r="A703" s="37">
        <v>10399</v>
      </c>
      <c r="B703" s="38" t="s">
        <v>668</v>
      </c>
      <c r="C703" s="6">
        <f>SUM(C704:C710)</f>
        <v>107</v>
      </c>
    </row>
    <row r="704" ht="17.1" customHeight="1" spans="1:3">
      <c r="A704" s="37">
        <v>1039904</v>
      </c>
      <c r="B704" s="38" t="s">
        <v>669</v>
      </c>
      <c r="C704" s="7">
        <v>107</v>
      </c>
    </row>
    <row r="705" ht="17.1" customHeight="1" spans="1:3">
      <c r="A705" s="37">
        <v>1039907</v>
      </c>
      <c r="B705" s="38" t="s">
        <v>670</v>
      </c>
      <c r="C705" s="7">
        <v>0</v>
      </c>
    </row>
    <row r="706" ht="17.1" customHeight="1" spans="1:3">
      <c r="A706" s="37">
        <v>1039908</v>
      </c>
      <c r="B706" s="38" t="s">
        <v>671</v>
      </c>
      <c r="C706" s="7">
        <v>0</v>
      </c>
    </row>
    <row r="707" ht="17.1" customHeight="1" spans="1:3">
      <c r="A707" s="37">
        <v>1039912</v>
      </c>
      <c r="B707" s="38" t="s">
        <v>672</v>
      </c>
      <c r="C707" s="7">
        <v>0</v>
      </c>
    </row>
    <row r="708" ht="17.1" customHeight="1" spans="1:3">
      <c r="A708" s="37">
        <v>1039913</v>
      </c>
      <c r="B708" s="38" t="s">
        <v>673</v>
      </c>
      <c r="C708" s="7">
        <v>0</v>
      </c>
    </row>
    <row r="709" ht="17.1" customHeight="1" spans="1:3">
      <c r="A709" s="37">
        <v>1039914</v>
      </c>
      <c r="B709" s="38" t="s">
        <v>674</v>
      </c>
      <c r="C709" s="7">
        <v>0</v>
      </c>
    </row>
    <row r="710" ht="17.1" customHeight="1" spans="1:3">
      <c r="A710" s="37">
        <v>1039999</v>
      </c>
      <c r="B710" s="38" t="s">
        <v>675</v>
      </c>
      <c r="C710" s="7">
        <v>0</v>
      </c>
    </row>
    <row r="711" ht="17.1" customHeight="1"/>
    <row r="712" ht="17.1" customHeight="1"/>
    <row r="713" ht="17.1" customHeight="1"/>
    <row r="714" ht="17.1" customHeight="1"/>
    <row r="715" ht="17.1" customHeight="1"/>
    <row r="716" ht="17.1" customHeight="1"/>
    <row r="717" ht="17.1" customHeight="1"/>
    <row r="718" ht="17.1" customHeight="1"/>
    <row r="719" ht="17.1" customHeight="1"/>
    <row r="720" ht="17.1" customHeight="1"/>
    <row r="721" ht="17.1" customHeight="1"/>
    <row r="722" ht="17.1" customHeight="1"/>
    <row r="723" ht="17.1" customHeight="1"/>
    <row r="724" ht="17.1" customHeight="1"/>
    <row r="725" ht="17.1" customHeight="1"/>
    <row r="726" ht="17.1" customHeight="1"/>
    <row r="727" ht="17.1" customHeight="1"/>
    <row r="728" ht="17.1" customHeight="1"/>
    <row r="729" ht="17.1" customHeight="1"/>
    <row r="730" ht="17.1" customHeight="1"/>
    <row r="731" ht="17.1" customHeight="1"/>
    <row r="732" ht="17.1" customHeight="1"/>
    <row r="733" ht="17.1" customHeight="1"/>
    <row r="734" ht="17.1" customHeight="1"/>
    <row r="735" ht="17.1" customHeight="1"/>
    <row r="736" ht="17.1" customHeight="1"/>
    <row r="737" ht="17.1" customHeight="1"/>
    <row r="738" ht="17.1" customHeight="1"/>
    <row r="739" ht="17.1" customHeight="1"/>
    <row r="740" ht="17.1" customHeight="1"/>
    <row r="741" ht="17.1" customHeight="1"/>
    <row r="742" ht="17.1" customHeight="1"/>
    <row r="743" ht="17.1" customHeight="1"/>
    <row r="744" ht="17.1" customHeight="1"/>
    <row r="745" ht="17.1" customHeight="1"/>
    <row r="746" ht="17.1" customHeight="1"/>
    <row r="747" ht="17.1" customHeight="1"/>
    <row r="748" ht="17.1" customHeight="1"/>
    <row r="749" ht="17.1" customHeight="1"/>
    <row r="750" ht="17.1" customHeight="1"/>
    <row r="751" ht="17.1" customHeight="1"/>
    <row r="752" ht="17.1" customHeight="1"/>
    <row r="753" ht="17.1" customHeight="1"/>
    <row r="754" ht="17.1" customHeight="1"/>
    <row r="755" ht="17.1" customHeight="1"/>
    <row r="756" ht="17.1" customHeight="1"/>
    <row r="757" ht="17.1" customHeight="1"/>
    <row r="758" ht="17.1" customHeight="1"/>
    <row r="759" ht="17.1" customHeight="1"/>
    <row r="760" ht="17.1" customHeight="1"/>
    <row r="761" ht="17.1" customHeight="1"/>
    <row r="762" ht="17.1" customHeight="1"/>
    <row r="763" ht="17.1" customHeight="1"/>
    <row r="764" ht="17.1" customHeight="1"/>
    <row r="765" ht="17.1" customHeight="1"/>
    <row r="766" ht="17.1" customHeight="1"/>
    <row r="767" ht="17.1" customHeight="1"/>
    <row r="768" ht="17.1" customHeight="1"/>
    <row r="769" ht="17.1" customHeight="1"/>
    <row r="770" ht="17.1" customHeight="1"/>
    <row r="771" ht="17.1" customHeight="1"/>
    <row r="772" ht="17.1" customHeight="1"/>
    <row r="773" ht="17.1" customHeight="1"/>
    <row r="774" ht="17.1" customHeight="1"/>
    <row r="775" ht="17.1" customHeight="1"/>
  </sheetData>
  <mergeCells count="2">
    <mergeCell ref="A2:C2"/>
    <mergeCell ref="A3:C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77"/>
  <sheetViews>
    <sheetView topLeftCell="A883" workbookViewId="0">
      <selection activeCell="F907" sqref="F907"/>
    </sheetView>
  </sheetViews>
  <sheetFormatPr defaultColWidth="12.125" defaultRowHeight="13.5" outlineLevelCol="2"/>
  <cols>
    <col min="1" max="1" width="9.875" customWidth="1"/>
    <col min="2" max="2" width="54.25" customWidth="1"/>
    <col min="3" max="3" width="26" customWidth="1"/>
    <col min="4" max="256" width="12.125" customWidth="1"/>
    <col min="257" max="257" width="9.875" customWidth="1"/>
    <col min="258" max="258" width="54.25" customWidth="1"/>
    <col min="259" max="259" width="26" customWidth="1"/>
    <col min="260" max="512" width="12.125" customWidth="1"/>
    <col min="513" max="513" width="9.875" customWidth="1"/>
    <col min="514" max="514" width="54.25" customWidth="1"/>
    <col min="515" max="515" width="26" customWidth="1"/>
    <col min="516" max="768" width="12.125" customWidth="1"/>
    <col min="769" max="769" width="9.875" customWidth="1"/>
    <col min="770" max="770" width="54.25" customWidth="1"/>
    <col min="771" max="771" width="26" customWidth="1"/>
    <col min="772" max="1024" width="12.125" customWidth="1"/>
    <col min="1025" max="1025" width="9.875" customWidth="1"/>
    <col min="1026" max="1026" width="54.25" customWidth="1"/>
    <col min="1027" max="1027" width="26" customWidth="1"/>
    <col min="1028" max="1280" width="12.125" customWidth="1"/>
    <col min="1281" max="1281" width="9.875" customWidth="1"/>
    <col min="1282" max="1282" width="54.25" customWidth="1"/>
    <col min="1283" max="1283" width="26" customWidth="1"/>
    <col min="1284" max="1536" width="12.125" customWidth="1"/>
    <col min="1537" max="1537" width="9.875" customWidth="1"/>
    <col min="1538" max="1538" width="54.25" customWidth="1"/>
    <col min="1539" max="1539" width="26" customWidth="1"/>
    <col min="1540" max="1792" width="12.125" customWidth="1"/>
    <col min="1793" max="1793" width="9.875" customWidth="1"/>
    <col min="1794" max="1794" width="54.25" customWidth="1"/>
    <col min="1795" max="1795" width="26" customWidth="1"/>
    <col min="1796" max="2048" width="12.125" customWidth="1"/>
    <col min="2049" max="2049" width="9.875" customWidth="1"/>
    <col min="2050" max="2050" width="54.25" customWidth="1"/>
    <col min="2051" max="2051" width="26" customWidth="1"/>
    <col min="2052" max="2304" width="12.125" customWidth="1"/>
    <col min="2305" max="2305" width="9.875" customWidth="1"/>
    <col min="2306" max="2306" width="54.25" customWidth="1"/>
    <col min="2307" max="2307" width="26" customWidth="1"/>
    <col min="2308" max="2560" width="12.125" customWidth="1"/>
    <col min="2561" max="2561" width="9.875" customWidth="1"/>
    <col min="2562" max="2562" width="54.25" customWidth="1"/>
    <col min="2563" max="2563" width="26" customWidth="1"/>
    <col min="2564" max="2816" width="12.125" customWidth="1"/>
    <col min="2817" max="2817" width="9.875" customWidth="1"/>
    <col min="2818" max="2818" width="54.25" customWidth="1"/>
    <col min="2819" max="2819" width="26" customWidth="1"/>
    <col min="2820" max="3072" width="12.125" customWidth="1"/>
    <col min="3073" max="3073" width="9.875" customWidth="1"/>
    <col min="3074" max="3074" width="54.25" customWidth="1"/>
    <col min="3075" max="3075" width="26" customWidth="1"/>
    <col min="3076" max="3328" width="12.125" customWidth="1"/>
    <col min="3329" max="3329" width="9.875" customWidth="1"/>
    <col min="3330" max="3330" width="54.25" customWidth="1"/>
    <col min="3331" max="3331" width="26" customWidth="1"/>
    <col min="3332" max="3584" width="12.125" customWidth="1"/>
    <col min="3585" max="3585" width="9.875" customWidth="1"/>
    <col min="3586" max="3586" width="54.25" customWidth="1"/>
    <col min="3587" max="3587" width="26" customWidth="1"/>
    <col min="3588" max="3840" width="12.125" customWidth="1"/>
    <col min="3841" max="3841" width="9.875" customWidth="1"/>
    <col min="3842" max="3842" width="54.25" customWidth="1"/>
    <col min="3843" max="3843" width="26" customWidth="1"/>
    <col min="3844" max="4096" width="12.125" customWidth="1"/>
    <col min="4097" max="4097" width="9.875" customWidth="1"/>
    <col min="4098" max="4098" width="54.25" customWidth="1"/>
    <col min="4099" max="4099" width="26" customWidth="1"/>
    <col min="4100" max="4352" width="12.125" customWidth="1"/>
    <col min="4353" max="4353" width="9.875" customWidth="1"/>
    <col min="4354" max="4354" width="54.25" customWidth="1"/>
    <col min="4355" max="4355" width="26" customWidth="1"/>
    <col min="4356" max="4608" width="12.125" customWidth="1"/>
    <col min="4609" max="4609" width="9.875" customWidth="1"/>
    <col min="4610" max="4610" width="54.25" customWidth="1"/>
    <col min="4611" max="4611" width="26" customWidth="1"/>
    <col min="4612" max="4864" width="12.125" customWidth="1"/>
    <col min="4865" max="4865" width="9.875" customWidth="1"/>
    <col min="4866" max="4866" width="54.25" customWidth="1"/>
    <col min="4867" max="4867" width="26" customWidth="1"/>
    <col min="4868" max="5120" width="12.125" customWidth="1"/>
    <col min="5121" max="5121" width="9.875" customWidth="1"/>
    <col min="5122" max="5122" width="54.25" customWidth="1"/>
    <col min="5123" max="5123" width="26" customWidth="1"/>
    <col min="5124" max="5376" width="12.125" customWidth="1"/>
    <col min="5377" max="5377" width="9.875" customWidth="1"/>
    <col min="5378" max="5378" width="54.25" customWidth="1"/>
    <col min="5379" max="5379" width="26" customWidth="1"/>
    <col min="5380" max="5632" width="12.125" customWidth="1"/>
    <col min="5633" max="5633" width="9.875" customWidth="1"/>
    <col min="5634" max="5634" width="54.25" customWidth="1"/>
    <col min="5635" max="5635" width="26" customWidth="1"/>
    <col min="5636" max="5888" width="12.125" customWidth="1"/>
    <col min="5889" max="5889" width="9.875" customWidth="1"/>
    <col min="5890" max="5890" width="54.25" customWidth="1"/>
    <col min="5891" max="5891" width="26" customWidth="1"/>
    <col min="5892" max="6144" width="12.125" customWidth="1"/>
    <col min="6145" max="6145" width="9.875" customWidth="1"/>
    <col min="6146" max="6146" width="54.25" customWidth="1"/>
    <col min="6147" max="6147" width="26" customWidth="1"/>
    <col min="6148" max="6400" width="12.125" customWidth="1"/>
    <col min="6401" max="6401" width="9.875" customWidth="1"/>
    <col min="6402" max="6402" width="54.25" customWidth="1"/>
    <col min="6403" max="6403" width="26" customWidth="1"/>
    <col min="6404" max="6656" width="12.125" customWidth="1"/>
    <col min="6657" max="6657" width="9.875" customWidth="1"/>
    <col min="6658" max="6658" width="54.25" customWidth="1"/>
    <col min="6659" max="6659" width="26" customWidth="1"/>
    <col min="6660" max="6912" width="12.125" customWidth="1"/>
    <col min="6913" max="6913" width="9.875" customWidth="1"/>
    <col min="6914" max="6914" width="54.25" customWidth="1"/>
    <col min="6915" max="6915" width="26" customWidth="1"/>
    <col min="6916" max="7168" width="12.125" customWidth="1"/>
    <col min="7169" max="7169" width="9.875" customWidth="1"/>
    <col min="7170" max="7170" width="54.25" customWidth="1"/>
    <col min="7171" max="7171" width="26" customWidth="1"/>
    <col min="7172" max="7424" width="12.125" customWidth="1"/>
    <col min="7425" max="7425" width="9.875" customWidth="1"/>
    <col min="7426" max="7426" width="54.25" customWidth="1"/>
    <col min="7427" max="7427" width="26" customWidth="1"/>
    <col min="7428" max="7680" width="12.125" customWidth="1"/>
    <col min="7681" max="7681" width="9.875" customWidth="1"/>
    <col min="7682" max="7682" width="54.25" customWidth="1"/>
    <col min="7683" max="7683" width="26" customWidth="1"/>
    <col min="7684" max="7936" width="12.125" customWidth="1"/>
    <col min="7937" max="7937" width="9.875" customWidth="1"/>
    <col min="7938" max="7938" width="54.25" customWidth="1"/>
    <col min="7939" max="7939" width="26" customWidth="1"/>
    <col min="7940" max="8192" width="12.125" customWidth="1"/>
    <col min="8193" max="8193" width="9.875" customWidth="1"/>
    <col min="8194" max="8194" width="54.25" customWidth="1"/>
    <col min="8195" max="8195" width="26" customWidth="1"/>
    <col min="8196" max="8448" width="12.125" customWidth="1"/>
    <col min="8449" max="8449" width="9.875" customWidth="1"/>
    <col min="8450" max="8450" width="54.25" customWidth="1"/>
    <col min="8451" max="8451" width="26" customWidth="1"/>
    <col min="8452" max="8704" width="12.125" customWidth="1"/>
    <col min="8705" max="8705" width="9.875" customWidth="1"/>
    <col min="8706" max="8706" width="54.25" customWidth="1"/>
    <col min="8707" max="8707" width="26" customWidth="1"/>
    <col min="8708" max="8960" width="12.125" customWidth="1"/>
    <col min="8961" max="8961" width="9.875" customWidth="1"/>
    <col min="8962" max="8962" width="54.25" customWidth="1"/>
    <col min="8963" max="8963" width="26" customWidth="1"/>
    <col min="8964" max="9216" width="12.125" customWidth="1"/>
    <col min="9217" max="9217" width="9.875" customWidth="1"/>
    <col min="9218" max="9218" width="54.25" customWidth="1"/>
    <col min="9219" max="9219" width="26" customWidth="1"/>
    <col min="9220" max="9472" width="12.125" customWidth="1"/>
    <col min="9473" max="9473" width="9.875" customWidth="1"/>
    <col min="9474" max="9474" width="54.25" customWidth="1"/>
    <col min="9475" max="9475" width="26" customWidth="1"/>
    <col min="9476" max="9728" width="12.125" customWidth="1"/>
    <col min="9729" max="9729" width="9.875" customWidth="1"/>
    <col min="9730" max="9730" width="54.25" customWidth="1"/>
    <col min="9731" max="9731" width="26" customWidth="1"/>
    <col min="9732" max="9984" width="12.125" customWidth="1"/>
    <col min="9985" max="9985" width="9.875" customWidth="1"/>
    <col min="9986" max="9986" width="54.25" customWidth="1"/>
    <col min="9987" max="9987" width="26" customWidth="1"/>
    <col min="9988" max="10240" width="12.125" customWidth="1"/>
    <col min="10241" max="10241" width="9.875" customWidth="1"/>
    <col min="10242" max="10242" width="54.25" customWidth="1"/>
    <col min="10243" max="10243" width="26" customWidth="1"/>
    <col min="10244" max="10496" width="12.125" customWidth="1"/>
    <col min="10497" max="10497" width="9.875" customWidth="1"/>
    <col min="10498" max="10498" width="54.25" customWidth="1"/>
    <col min="10499" max="10499" width="26" customWidth="1"/>
    <col min="10500" max="10752" width="12.125" customWidth="1"/>
    <col min="10753" max="10753" width="9.875" customWidth="1"/>
    <col min="10754" max="10754" width="54.25" customWidth="1"/>
    <col min="10755" max="10755" width="26" customWidth="1"/>
    <col min="10756" max="11008" width="12.125" customWidth="1"/>
    <col min="11009" max="11009" width="9.875" customWidth="1"/>
    <col min="11010" max="11010" width="54.25" customWidth="1"/>
    <col min="11011" max="11011" width="26" customWidth="1"/>
    <col min="11012" max="11264" width="12.125" customWidth="1"/>
    <col min="11265" max="11265" width="9.875" customWidth="1"/>
    <col min="11266" max="11266" width="54.25" customWidth="1"/>
    <col min="11267" max="11267" width="26" customWidth="1"/>
    <col min="11268" max="11520" width="12.125" customWidth="1"/>
    <col min="11521" max="11521" width="9.875" customWidth="1"/>
    <col min="11522" max="11522" width="54.25" customWidth="1"/>
    <col min="11523" max="11523" width="26" customWidth="1"/>
    <col min="11524" max="11776" width="12.125" customWidth="1"/>
    <col min="11777" max="11777" width="9.875" customWidth="1"/>
    <col min="11778" max="11778" width="54.25" customWidth="1"/>
    <col min="11779" max="11779" width="26" customWidth="1"/>
    <col min="11780" max="12032" width="12.125" customWidth="1"/>
    <col min="12033" max="12033" width="9.875" customWidth="1"/>
    <col min="12034" max="12034" width="54.25" customWidth="1"/>
    <col min="12035" max="12035" width="26" customWidth="1"/>
    <col min="12036" max="12288" width="12.125" customWidth="1"/>
    <col min="12289" max="12289" width="9.875" customWidth="1"/>
    <col min="12290" max="12290" width="54.25" customWidth="1"/>
    <col min="12291" max="12291" width="26" customWidth="1"/>
    <col min="12292" max="12544" width="12.125" customWidth="1"/>
    <col min="12545" max="12545" width="9.875" customWidth="1"/>
    <col min="12546" max="12546" width="54.25" customWidth="1"/>
    <col min="12547" max="12547" width="26" customWidth="1"/>
    <col min="12548" max="12800" width="12.125" customWidth="1"/>
    <col min="12801" max="12801" width="9.875" customWidth="1"/>
    <col min="12802" max="12802" width="54.25" customWidth="1"/>
    <col min="12803" max="12803" width="26" customWidth="1"/>
    <col min="12804" max="13056" width="12.125" customWidth="1"/>
    <col min="13057" max="13057" width="9.875" customWidth="1"/>
    <col min="13058" max="13058" width="54.25" customWidth="1"/>
    <col min="13059" max="13059" width="26" customWidth="1"/>
    <col min="13060" max="13312" width="12.125" customWidth="1"/>
    <col min="13313" max="13313" width="9.875" customWidth="1"/>
    <col min="13314" max="13314" width="54.25" customWidth="1"/>
    <col min="13315" max="13315" width="26" customWidth="1"/>
    <col min="13316" max="13568" width="12.125" customWidth="1"/>
    <col min="13569" max="13569" width="9.875" customWidth="1"/>
    <col min="13570" max="13570" width="54.25" customWidth="1"/>
    <col min="13571" max="13571" width="26" customWidth="1"/>
    <col min="13572" max="13824" width="12.125" customWidth="1"/>
    <col min="13825" max="13825" width="9.875" customWidth="1"/>
    <col min="13826" max="13826" width="54.25" customWidth="1"/>
    <col min="13827" max="13827" width="26" customWidth="1"/>
    <col min="13828" max="14080" width="12.125" customWidth="1"/>
    <col min="14081" max="14081" width="9.875" customWidth="1"/>
    <col min="14082" max="14082" width="54.25" customWidth="1"/>
    <col min="14083" max="14083" width="26" customWidth="1"/>
    <col min="14084" max="14336" width="12.125" customWidth="1"/>
    <col min="14337" max="14337" width="9.875" customWidth="1"/>
    <col min="14338" max="14338" width="54.25" customWidth="1"/>
    <col min="14339" max="14339" width="26" customWidth="1"/>
    <col min="14340" max="14592" width="12.125" customWidth="1"/>
    <col min="14593" max="14593" width="9.875" customWidth="1"/>
    <col min="14594" max="14594" width="54.25" customWidth="1"/>
    <col min="14595" max="14595" width="26" customWidth="1"/>
    <col min="14596" max="14848" width="12.125" customWidth="1"/>
    <col min="14849" max="14849" width="9.875" customWidth="1"/>
    <col min="14850" max="14850" width="54.25" customWidth="1"/>
    <col min="14851" max="14851" width="26" customWidth="1"/>
    <col min="14852" max="15104" width="12.125" customWidth="1"/>
    <col min="15105" max="15105" width="9.875" customWidth="1"/>
    <col min="15106" max="15106" width="54.25" customWidth="1"/>
    <col min="15107" max="15107" width="26" customWidth="1"/>
    <col min="15108" max="15360" width="12.125" customWidth="1"/>
    <col min="15361" max="15361" width="9.875" customWidth="1"/>
    <col min="15362" max="15362" width="54.25" customWidth="1"/>
    <col min="15363" max="15363" width="26" customWidth="1"/>
    <col min="15364" max="15616" width="12.125" customWidth="1"/>
    <col min="15617" max="15617" width="9.875" customWidth="1"/>
    <col min="15618" max="15618" width="54.25" customWidth="1"/>
    <col min="15619" max="15619" width="26" customWidth="1"/>
    <col min="15620" max="15872" width="12.125" customWidth="1"/>
    <col min="15873" max="15873" width="9.875" customWidth="1"/>
    <col min="15874" max="15874" width="54.25" customWidth="1"/>
    <col min="15875" max="15875" width="26" customWidth="1"/>
    <col min="15876" max="16128" width="12.125" customWidth="1"/>
    <col min="16129" max="16129" width="9.875" customWidth="1"/>
    <col min="16130" max="16130" width="54.25" customWidth="1"/>
    <col min="16131" max="16131" width="26" customWidth="1"/>
    <col min="16132" max="16384" width="12.125" customWidth="1"/>
  </cols>
  <sheetData>
    <row r="1" ht="22.5" customHeight="1" spans="1:1">
      <c r="A1" t="s">
        <v>676</v>
      </c>
    </row>
    <row r="2" ht="33.95" customHeight="1" spans="1:3">
      <c r="A2" s="1" t="s">
        <v>677</v>
      </c>
      <c r="B2" s="1"/>
      <c r="C2" s="1"/>
    </row>
    <row r="3" ht="17.1" customHeight="1" spans="1:3">
      <c r="A3" s="2" t="s">
        <v>678</v>
      </c>
      <c r="B3" s="2"/>
      <c r="C3" s="2"/>
    </row>
    <row r="4" ht="17.25" customHeight="1" spans="1:3">
      <c r="A4" s="3" t="s">
        <v>3</v>
      </c>
      <c r="B4" s="3" t="s">
        <v>4</v>
      </c>
      <c r="C4" s="3" t="s">
        <v>5</v>
      </c>
    </row>
    <row r="5" ht="17.1" customHeight="1" spans="1:3">
      <c r="A5" s="37"/>
      <c r="B5" s="3" t="s">
        <v>679</v>
      </c>
      <c r="C5" s="6">
        <f>SUM(C6,C251,C290,C309,C398,C453,C509,C565,C683,C754,C833,C856,C981,C1045,C1111,C1131,C1160,C1170,C1235,C1253,C1306,C1363,C1366,C1374)</f>
        <v>136000</v>
      </c>
    </row>
    <row r="6" ht="17.1" customHeight="1" spans="1:3">
      <c r="A6" s="37">
        <v>201</v>
      </c>
      <c r="B6" s="38" t="s">
        <v>680</v>
      </c>
      <c r="C6" s="6">
        <f>SUM(C7+C19+C28+C39+C50+C61+C72+C84+C93+C106+C116+C125+C136+C150+C157+C165+C171+C178+C185+C192+C199+C205+C213+C219+C225+C231+C248)</f>
        <v>13810</v>
      </c>
    </row>
    <row r="7" ht="17.1" customHeight="1" spans="1:3">
      <c r="A7" s="37">
        <v>20101</v>
      </c>
      <c r="B7" s="38" t="s">
        <v>681</v>
      </c>
      <c r="C7" s="6">
        <f>SUM(C8:C18)</f>
        <v>533</v>
      </c>
    </row>
    <row r="8" ht="17.1" customHeight="1" spans="1:3">
      <c r="A8" s="37">
        <v>2010101</v>
      </c>
      <c r="B8" s="37" t="s">
        <v>682</v>
      </c>
      <c r="C8" s="8">
        <v>456</v>
      </c>
    </row>
    <row r="9" ht="17.1" customHeight="1" spans="1:3">
      <c r="A9" s="37">
        <v>2010102</v>
      </c>
      <c r="B9" s="37" t="s">
        <v>683</v>
      </c>
      <c r="C9" s="8">
        <v>6</v>
      </c>
    </row>
    <row r="10" ht="17.1" customHeight="1" spans="1:3">
      <c r="A10" s="37">
        <v>2010103</v>
      </c>
      <c r="B10" s="37" t="s">
        <v>684</v>
      </c>
      <c r="C10" s="8">
        <v>0</v>
      </c>
    </row>
    <row r="11" ht="17.1" customHeight="1" spans="1:3">
      <c r="A11" s="37">
        <v>2010104</v>
      </c>
      <c r="B11" s="37" t="s">
        <v>685</v>
      </c>
      <c r="C11" s="8">
        <v>15</v>
      </c>
    </row>
    <row r="12" ht="17.1" customHeight="1" spans="1:3">
      <c r="A12" s="37">
        <v>2010105</v>
      </c>
      <c r="B12" s="37" t="s">
        <v>686</v>
      </c>
      <c r="C12" s="8">
        <v>0</v>
      </c>
    </row>
    <row r="13" ht="17.1" customHeight="1" spans="1:3">
      <c r="A13" s="37">
        <v>2010106</v>
      </c>
      <c r="B13" s="37" t="s">
        <v>687</v>
      </c>
      <c r="C13" s="8">
        <v>0</v>
      </c>
    </row>
    <row r="14" ht="17.1" customHeight="1" spans="1:3">
      <c r="A14" s="37">
        <v>2010107</v>
      </c>
      <c r="B14" s="37" t="s">
        <v>688</v>
      </c>
      <c r="C14" s="8">
        <v>34</v>
      </c>
    </row>
    <row r="15" ht="17.1" customHeight="1" spans="1:3">
      <c r="A15" s="37">
        <v>2010108</v>
      </c>
      <c r="B15" s="37" t="s">
        <v>689</v>
      </c>
      <c r="C15" s="8">
        <v>13</v>
      </c>
    </row>
    <row r="16" ht="17.1" customHeight="1" spans="1:3">
      <c r="A16" s="37">
        <v>2010109</v>
      </c>
      <c r="B16" s="37" t="s">
        <v>690</v>
      </c>
      <c r="C16" s="8">
        <v>0</v>
      </c>
    </row>
    <row r="17" ht="17.1" customHeight="1" spans="1:3">
      <c r="A17" s="37">
        <v>2010150</v>
      </c>
      <c r="B17" s="37" t="s">
        <v>691</v>
      </c>
      <c r="C17" s="8">
        <v>0</v>
      </c>
    </row>
    <row r="18" ht="17.1" customHeight="1" spans="1:3">
      <c r="A18" s="37">
        <v>2010199</v>
      </c>
      <c r="B18" s="37" t="s">
        <v>692</v>
      </c>
      <c r="C18" s="8">
        <v>9</v>
      </c>
    </row>
    <row r="19" ht="17.1" customHeight="1" spans="1:3">
      <c r="A19" s="37">
        <v>20102</v>
      </c>
      <c r="B19" s="38" t="s">
        <v>693</v>
      </c>
      <c r="C19" s="6">
        <f>SUM(C20:C27)</f>
        <v>447</v>
      </c>
    </row>
    <row r="20" ht="17.1" customHeight="1" spans="1:3">
      <c r="A20" s="37">
        <v>2010201</v>
      </c>
      <c r="B20" s="37" t="s">
        <v>682</v>
      </c>
      <c r="C20" s="8">
        <v>361</v>
      </c>
    </row>
    <row r="21" ht="17.1" customHeight="1" spans="1:3">
      <c r="A21" s="37">
        <v>2010202</v>
      </c>
      <c r="B21" s="37" t="s">
        <v>683</v>
      </c>
      <c r="C21" s="8">
        <v>8</v>
      </c>
    </row>
    <row r="22" ht="17.1" customHeight="1" spans="1:3">
      <c r="A22" s="37">
        <v>2010203</v>
      </c>
      <c r="B22" s="37" t="s">
        <v>684</v>
      </c>
      <c r="C22" s="8">
        <v>0</v>
      </c>
    </row>
    <row r="23" ht="17.1" customHeight="1" spans="1:3">
      <c r="A23" s="37">
        <v>2010204</v>
      </c>
      <c r="B23" s="37" t="s">
        <v>694</v>
      </c>
      <c r="C23" s="8">
        <v>11</v>
      </c>
    </row>
    <row r="24" ht="17.1" customHeight="1" spans="1:3">
      <c r="A24" s="37">
        <v>2010205</v>
      </c>
      <c r="B24" s="37" t="s">
        <v>695</v>
      </c>
      <c r="C24" s="8">
        <v>37</v>
      </c>
    </row>
    <row r="25" ht="17.1" customHeight="1" spans="1:3">
      <c r="A25" s="37">
        <v>2010206</v>
      </c>
      <c r="B25" s="37" t="s">
        <v>696</v>
      </c>
      <c r="C25" s="8">
        <v>18</v>
      </c>
    </row>
    <row r="26" ht="17.1" customHeight="1" spans="1:3">
      <c r="A26" s="37">
        <v>2010250</v>
      </c>
      <c r="B26" s="37" t="s">
        <v>691</v>
      </c>
      <c r="C26" s="8">
        <v>0</v>
      </c>
    </row>
    <row r="27" ht="17.1" customHeight="1" spans="1:3">
      <c r="A27" s="37">
        <v>2010299</v>
      </c>
      <c r="B27" s="37" t="s">
        <v>697</v>
      </c>
      <c r="C27" s="8">
        <v>12</v>
      </c>
    </row>
    <row r="28" ht="17.1" customHeight="1" spans="1:3">
      <c r="A28" s="37">
        <v>20103</v>
      </c>
      <c r="B28" s="38" t="s">
        <v>698</v>
      </c>
      <c r="C28" s="6">
        <f>SUM(C29:C38)</f>
        <v>5381</v>
      </c>
    </row>
    <row r="29" ht="17.1" customHeight="1" spans="1:3">
      <c r="A29" s="37">
        <v>2010301</v>
      </c>
      <c r="B29" s="37" t="s">
        <v>682</v>
      </c>
      <c r="C29" s="8">
        <v>3345</v>
      </c>
    </row>
    <row r="30" ht="17.1" customHeight="1" spans="1:3">
      <c r="A30" s="37">
        <v>2010302</v>
      </c>
      <c r="B30" s="37" t="s">
        <v>683</v>
      </c>
      <c r="C30" s="8">
        <v>1054</v>
      </c>
    </row>
    <row r="31" ht="17.1" customHeight="1" spans="1:3">
      <c r="A31" s="37">
        <v>2010303</v>
      </c>
      <c r="B31" s="37" t="s">
        <v>684</v>
      </c>
      <c r="C31" s="8">
        <v>577</v>
      </c>
    </row>
    <row r="32" ht="17.1" customHeight="1" spans="1:3">
      <c r="A32" s="37">
        <v>2010304</v>
      </c>
      <c r="B32" s="37" t="s">
        <v>699</v>
      </c>
      <c r="C32" s="8">
        <v>6</v>
      </c>
    </row>
    <row r="33" ht="17.1" customHeight="1" spans="1:3">
      <c r="A33" s="37">
        <v>2010305</v>
      </c>
      <c r="B33" s="37" t="s">
        <v>700</v>
      </c>
      <c r="C33" s="8">
        <v>129</v>
      </c>
    </row>
    <row r="34" ht="17.1" customHeight="1" spans="1:3">
      <c r="A34" s="37">
        <v>2010306</v>
      </c>
      <c r="B34" s="37" t="s">
        <v>701</v>
      </c>
      <c r="C34" s="8">
        <v>55</v>
      </c>
    </row>
    <row r="35" ht="17.1" customHeight="1" spans="1:3">
      <c r="A35" s="37">
        <v>2010308</v>
      </c>
      <c r="B35" s="37" t="s">
        <v>702</v>
      </c>
      <c r="C35" s="8">
        <v>47</v>
      </c>
    </row>
    <row r="36" ht="17.1" customHeight="1" spans="1:3">
      <c r="A36" s="37">
        <v>2010309</v>
      </c>
      <c r="B36" s="37" t="s">
        <v>703</v>
      </c>
      <c r="C36" s="8">
        <v>0</v>
      </c>
    </row>
    <row r="37" ht="17.1" customHeight="1" spans="1:3">
      <c r="A37" s="37">
        <v>2010350</v>
      </c>
      <c r="B37" s="37" t="s">
        <v>691</v>
      </c>
      <c r="C37" s="8">
        <v>0</v>
      </c>
    </row>
    <row r="38" ht="17.1" customHeight="1" spans="1:3">
      <c r="A38" s="37">
        <v>2010399</v>
      </c>
      <c r="B38" s="37" t="s">
        <v>704</v>
      </c>
      <c r="C38" s="8">
        <v>168</v>
      </c>
    </row>
    <row r="39" ht="17.1" customHeight="1" spans="1:3">
      <c r="A39" s="37">
        <v>20104</v>
      </c>
      <c r="B39" s="38" t="s">
        <v>705</v>
      </c>
      <c r="C39" s="6">
        <f>SUM(C40:C49)</f>
        <v>476</v>
      </c>
    </row>
    <row r="40" ht="17.1" customHeight="1" spans="1:3">
      <c r="A40" s="37">
        <v>2010401</v>
      </c>
      <c r="B40" s="37" t="s">
        <v>682</v>
      </c>
      <c r="C40" s="8">
        <v>297</v>
      </c>
    </row>
    <row r="41" ht="17.1" customHeight="1" spans="1:3">
      <c r="A41" s="37">
        <v>2010402</v>
      </c>
      <c r="B41" s="37" t="s">
        <v>683</v>
      </c>
      <c r="C41" s="8">
        <v>0</v>
      </c>
    </row>
    <row r="42" ht="17.1" customHeight="1" spans="1:3">
      <c r="A42" s="37">
        <v>2010403</v>
      </c>
      <c r="B42" s="37" t="s">
        <v>684</v>
      </c>
      <c r="C42" s="8">
        <v>0</v>
      </c>
    </row>
    <row r="43" ht="17.1" customHeight="1" spans="1:3">
      <c r="A43" s="37">
        <v>2010404</v>
      </c>
      <c r="B43" s="37" t="s">
        <v>706</v>
      </c>
      <c r="C43" s="8">
        <v>0</v>
      </c>
    </row>
    <row r="44" ht="17.1" customHeight="1" spans="1:3">
      <c r="A44" s="37">
        <v>2010405</v>
      </c>
      <c r="B44" s="37" t="s">
        <v>707</v>
      </c>
      <c r="C44" s="8">
        <v>0</v>
      </c>
    </row>
    <row r="45" ht="17.1" customHeight="1" spans="1:3">
      <c r="A45" s="37">
        <v>2010406</v>
      </c>
      <c r="B45" s="37" t="s">
        <v>708</v>
      </c>
      <c r="C45" s="8">
        <v>0</v>
      </c>
    </row>
    <row r="46" ht="17.1" customHeight="1" spans="1:3">
      <c r="A46" s="37">
        <v>2010407</v>
      </c>
      <c r="B46" s="37" t="s">
        <v>709</v>
      </c>
      <c r="C46" s="8">
        <v>0</v>
      </c>
    </row>
    <row r="47" ht="17.1" customHeight="1" spans="1:3">
      <c r="A47" s="37">
        <v>2010408</v>
      </c>
      <c r="B47" s="37" t="s">
        <v>710</v>
      </c>
      <c r="C47" s="8">
        <v>0</v>
      </c>
    </row>
    <row r="48" ht="17.1" customHeight="1" spans="1:3">
      <c r="A48" s="37">
        <v>2010450</v>
      </c>
      <c r="B48" s="37" t="s">
        <v>691</v>
      </c>
      <c r="C48" s="8">
        <v>0</v>
      </c>
    </row>
    <row r="49" ht="17.1" customHeight="1" spans="1:3">
      <c r="A49" s="37">
        <v>2010499</v>
      </c>
      <c r="B49" s="37" t="s">
        <v>711</v>
      </c>
      <c r="C49" s="8">
        <v>179</v>
      </c>
    </row>
    <row r="50" ht="17.1" customHeight="1" spans="1:3">
      <c r="A50" s="37">
        <v>20105</v>
      </c>
      <c r="B50" s="38" t="s">
        <v>712</v>
      </c>
      <c r="C50" s="6">
        <f>SUM(C51:C60)</f>
        <v>179</v>
      </c>
    </row>
    <row r="51" ht="17.1" customHeight="1" spans="1:3">
      <c r="A51" s="37">
        <v>2010501</v>
      </c>
      <c r="B51" s="37" t="s">
        <v>682</v>
      </c>
      <c r="C51" s="8">
        <v>69</v>
      </c>
    </row>
    <row r="52" ht="17.1" customHeight="1" spans="1:3">
      <c r="A52" s="37">
        <v>2010502</v>
      </c>
      <c r="B52" s="37" t="s">
        <v>683</v>
      </c>
      <c r="C52" s="8">
        <v>5</v>
      </c>
    </row>
    <row r="53" ht="17.1" customHeight="1" spans="1:3">
      <c r="A53" s="37">
        <v>2010503</v>
      </c>
      <c r="B53" s="37" t="s">
        <v>684</v>
      </c>
      <c r="C53" s="8">
        <v>0</v>
      </c>
    </row>
    <row r="54" ht="17.1" customHeight="1" spans="1:3">
      <c r="A54" s="37">
        <v>2010504</v>
      </c>
      <c r="B54" s="37" t="s">
        <v>713</v>
      </c>
      <c r="C54" s="8">
        <v>0</v>
      </c>
    </row>
    <row r="55" ht="17.1" customHeight="1" spans="1:3">
      <c r="A55" s="37">
        <v>2010505</v>
      </c>
      <c r="B55" s="37" t="s">
        <v>714</v>
      </c>
      <c r="C55" s="8">
        <v>40</v>
      </c>
    </row>
    <row r="56" ht="17.1" customHeight="1" spans="1:3">
      <c r="A56" s="37">
        <v>2010506</v>
      </c>
      <c r="B56" s="37" t="s">
        <v>715</v>
      </c>
      <c r="C56" s="8">
        <v>0</v>
      </c>
    </row>
    <row r="57" ht="17.1" customHeight="1" spans="1:3">
      <c r="A57" s="37">
        <v>2010507</v>
      </c>
      <c r="B57" s="37" t="s">
        <v>716</v>
      </c>
      <c r="C57" s="8">
        <v>40</v>
      </c>
    </row>
    <row r="58" ht="17.1" customHeight="1" spans="1:3">
      <c r="A58" s="37">
        <v>2010508</v>
      </c>
      <c r="B58" s="37" t="s">
        <v>717</v>
      </c>
      <c r="C58" s="8">
        <v>5</v>
      </c>
    </row>
    <row r="59" ht="17.1" customHeight="1" spans="1:3">
      <c r="A59" s="37">
        <v>2010550</v>
      </c>
      <c r="B59" s="37" t="s">
        <v>691</v>
      </c>
      <c r="C59" s="8">
        <v>0</v>
      </c>
    </row>
    <row r="60" ht="17.1" customHeight="1" spans="1:3">
      <c r="A60" s="37">
        <v>2010599</v>
      </c>
      <c r="B60" s="37" t="s">
        <v>718</v>
      </c>
      <c r="C60" s="8">
        <v>20</v>
      </c>
    </row>
    <row r="61" ht="17.1" customHeight="1" spans="1:3">
      <c r="A61" s="37">
        <v>20106</v>
      </c>
      <c r="B61" s="38" t="s">
        <v>719</v>
      </c>
      <c r="C61" s="6">
        <f>SUM(C62:C71)</f>
        <v>1555</v>
      </c>
    </row>
    <row r="62" ht="17.1" customHeight="1" spans="1:3">
      <c r="A62" s="37">
        <v>2010601</v>
      </c>
      <c r="B62" s="37" t="s">
        <v>682</v>
      </c>
      <c r="C62" s="8">
        <v>851</v>
      </c>
    </row>
    <row r="63" ht="17.1" customHeight="1" spans="1:3">
      <c r="A63" s="37">
        <v>2010602</v>
      </c>
      <c r="B63" s="37" t="s">
        <v>683</v>
      </c>
      <c r="C63" s="8">
        <v>80</v>
      </c>
    </row>
    <row r="64" ht="17.1" customHeight="1" spans="1:3">
      <c r="A64" s="37">
        <v>2010603</v>
      </c>
      <c r="B64" s="37" t="s">
        <v>684</v>
      </c>
      <c r="C64" s="8">
        <v>0</v>
      </c>
    </row>
    <row r="65" ht="17.1" customHeight="1" spans="1:3">
      <c r="A65" s="37">
        <v>2010604</v>
      </c>
      <c r="B65" s="37" t="s">
        <v>720</v>
      </c>
      <c r="C65" s="8">
        <v>59</v>
      </c>
    </row>
    <row r="66" ht="17.1" customHeight="1" spans="1:3">
      <c r="A66" s="37">
        <v>2010605</v>
      </c>
      <c r="B66" s="37" t="s">
        <v>721</v>
      </c>
      <c r="C66" s="8">
        <v>72</v>
      </c>
    </row>
    <row r="67" ht="17.1" customHeight="1" spans="1:3">
      <c r="A67" s="37">
        <v>2010606</v>
      </c>
      <c r="B67" s="37" t="s">
        <v>722</v>
      </c>
      <c r="C67" s="8">
        <v>2</v>
      </c>
    </row>
    <row r="68" ht="17.1" customHeight="1" spans="1:3">
      <c r="A68" s="37">
        <v>2010607</v>
      </c>
      <c r="B68" s="37" t="s">
        <v>723</v>
      </c>
      <c r="C68" s="8">
        <v>26</v>
      </c>
    </row>
    <row r="69" ht="17.1" customHeight="1" spans="1:3">
      <c r="A69" s="37">
        <v>2010608</v>
      </c>
      <c r="B69" s="37" t="s">
        <v>724</v>
      </c>
      <c r="C69" s="8">
        <v>48</v>
      </c>
    </row>
    <row r="70" ht="17.1" customHeight="1" spans="1:3">
      <c r="A70" s="37">
        <v>2010650</v>
      </c>
      <c r="B70" s="37" t="s">
        <v>691</v>
      </c>
      <c r="C70" s="8">
        <v>0</v>
      </c>
    </row>
    <row r="71" ht="17.1" customHeight="1" spans="1:3">
      <c r="A71" s="37">
        <v>2010699</v>
      </c>
      <c r="B71" s="37" t="s">
        <v>725</v>
      </c>
      <c r="C71" s="8">
        <v>417</v>
      </c>
    </row>
    <row r="72" ht="17.1" customHeight="1" spans="1:3">
      <c r="A72" s="37">
        <v>20107</v>
      </c>
      <c r="B72" s="38" t="s">
        <v>726</v>
      </c>
      <c r="C72" s="6">
        <f>SUM(C73:C83)</f>
        <v>167</v>
      </c>
    </row>
    <row r="73" ht="17.1" customHeight="1" spans="1:3">
      <c r="A73" s="37">
        <v>2010701</v>
      </c>
      <c r="B73" s="37" t="s">
        <v>682</v>
      </c>
      <c r="C73" s="8">
        <v>0</v>
      </c>
    </row>
    <row r="74" ht="17.1" customHeight="1" spans="1:3">
      <c r="A74" s="37">
        <v>2010702</v>
      </c>
      <c r="B74" s="37" t="s">
        <v>683</v>
      </c>
      <c r="C74" s="8">
        <v>0</v>
      </c>
    </row>
    <row r="75" ht="17.1" customHeight="1" spans="1:3">
      <c r="A75" s="37">
        <v>2010703</v>
      </c>
      <c r="B75" s="37" t="s">
        <v>684</v>
      </c>
      <c r="C75" s="8">
        <v>0</v>
      </c>
    </row>
    <row r="76" ht="17.1" customHeight="1" spans="1:3">
      <c r="A76" s="37">
        <v>2010704</v>
      </c>
      <c r="B76" s="37" t="s">
        <v>727</v>
      </c>
      <c r="C76" s="8">
        <v>0</v>
      </c>
    </row>
    <row r="77" ht="17.1" customHeight="1" spans="1:3">
      <c r="A77" s="37">
        <v>2010705</v>
      </c>
      <c r="B77" s="37" t="s">
        <v>728</v>
      </c>
      <c r="C77" s="8">
        <v>0</v>
      </c>
    </row>
    <row r="78" ht="17.1" customHeight="1" spans="1:3">
      <c r="A78" s="37">
        <v>2010706</v>
      </c>
      <c r="B78" s="37" t="s">
        <v>729</v>
      </c>
      <c r="C78" s="8">
        <v>0</v>
      </c>
    </row>
    <row r="79" ht="17.1" customHeight="1" spans="1:3">
      <c r="A79" s="37">
        <v>2010707</v>
      </c>
      <c r="B79" s="37" t="s">
        <v>730</v>
      </c>
      <c r="C79" s="8">
        <v>0</v>
      </c>
    </row>
    <row r="80" ht="17.1" customHeight="1" spans="1:3">
      <c r="A80" s="37">
        <v>2010708</v>
      </c>
      <c r="B80" s="37" t="s">
        <v>731</v>
      </c>
      <c r="C80" s="8">
        <v>0</v>
      </c>
    </row>
    <row r="81" ht="17.1" customHeight="1" spans="1:3">
      <c r="A81" s="37">
        <v>2010709</v>
      </c>
      <c r="B81" s="37" t="s">
        <v>723</v>
      </c>
      <c r="C81" s="8">
        <v>0</v>
      </c>
    </row>
    <row r="82" ht="17.1" customHeight="1" spans="1:3">
      <c r="A82" s="37">
        <v>2010750</v>
      </c>
      <c r="B82" s="37" t="s">
        <v>691</v>
      </c>
      <c r="C82" s="8">
        <v>0</v>
      </c>
    </row>
    <row r="83" ht="17.1" customHeight="1" spans="1:3">
      <c r="A83" s="37">
        <v>2010799</v>
      </c>
      <c r="B83" s="37" t="s">
        <v>732</v>
      </c>
      <c r="C83" s="8">
        <v>167</v>
      </c>
    </row>
    <row r="84" ht="17.1" customHeight="1" spans="1:3">
      <c r="A84" s="37">
        <v>20108</v>
      </c>
      <c r="B84" s="38" t="s">
        <v>733</v>
      </c>
      <c r="C84" s="6">
        <f>SUM(C85:C92)</f>
        <v>138</v>
      </c>
    </row>
    <row r="85" ht="17.1" customHeight="1" spans="1:3">
      <c r="A85" s="37">
        <v>2010801</v>
      </c>
      <c r="B85" s="37" t="s">
        <v>682</v>
      </c>
      <c r="C85" s="8">
        <v>78</v>
      </c>
    </row>
    <row r="86" ht="17.1" customHeight="1" spans="1:3">
      <c r="A86" s="37">
        <v>2010802</v>
      </c>
      <c r="B86" s="37" t="s">
        <v>683</v>
      </c>
      <c r="C86" s="8">
        <v>0</v>
      </c>
    </row>
    <row r="87" ht="17.1" customHeight="1" spans="1:3">
      <c r="A87" s="37">
        <v>2010803</v>
      </c>
      <c r="B87" s="37" t="s">
        <v>684</v>
      </c>
      <c r="C87" s="8">
        <v>0</v>
      </c>
    </row>
    <row r="88" ht="17.1" customHeight="1" spans="1:3">
      <c r="A88" s="37">
        <v>2010804</v>
      </c>
      <c r="B88" s="37" t="s">
        <v>734</v>
      </c>
      <c r="C88" s="8">
        <v>35</v>
      </c>
    </row>
    <row r="89" ht="17.1" customHeight="1" spans="1:3">
      <c r="A89" s="37">
        <v>2010805</v>
      </c>
      <c r="B89" s="37" t="s">
        <v>735</v>
      </c>
      <c r="C89" s="8">
        <v>0</v>
      </c>
    </row>
    <row r="90" ht="17.1" customHeight="1" spans="1:3">
      <c r="A90" s="37">
        <v>2010806</v>
      </c>
      <c r="B90" s="37" t="s">
        <v>723</v>
      </c>
      <c r="C90" s="8">
        <v>10</v>
      </c>
    </row>
    <row r="91" ht="17.1" customHeight="1" spans="1:3">
      <c r="A91" s="37">
        <v>2010850</v>
      </c>
      <c r="B91" s="37" t="s">
        <v>691</v>
      </c>
      <c r="C91" s="8">
        <v>0</v>
      </c>
    </row>
    <row r="92" ht="17.1" customHeight="1" spans="1:3">
      <c r="A92" s="37">
        <v>2010899</v>
      </c>
      <c r="B92" s="37" t="s">
        <v>736</v>
      </c>
      <c r="C92" s="8">
        <v>15</v>
      </c>
    </row>
    <row r="93" ht="17.1" customHeight="1" spans="1:3">
      <c r="A93" s="37">
        <v>20109</v>
      </c>
      <c r="B93" s="38" t="s">
        <v>737</v>
      </c>
      <c r="C93" s="6">
        <f>SUM(C94:C105)</f>
        <v>0</v>
      </c>
    </row>
    <row r="94" ht="17.1" customHeight="1" spans="1:3">
      <c r="A94" s="37">
        <v>2010901</v>
      </c>
      <c r="B94" s="37" t="s">
        <v>682</v>
      </c>
      <c r="C94" s="8">
        <v>0</v>
      </c>
    </row>
    <row r="95" ht="17.1" customHeight="1" spans="1:3">
      <c r="A95" s="37">
        <v>2010902</v>
      </c>
      <c r="B95" s="37" t="s">
        <v>683</v>
      </c>
      <c r="C95" s="8">
        <v>0</v>
      </c>
    </row>
    <row r="96" ht="17.1" customHeight="1" spans="1:3">
      <c r="A96" s="37">
        <v>2010903</v>
      </c>
      <c r="B96" s="37" t="s">
        <v>684</v>
      </c>
      <c r="C96" s="8">
        <v>0</v>
      </c>
    </row>
    <row r="97" ht="17.1" customHeight="1" spans="1:3">
      <c r="A97" s="37">
        <v>2010905</v>
      </c>
      <c r="B97" s="37" t="s">
        <v>738</v>
      </c>
      <c r="C97" s="8">
        <v>0</v>
      </c>
    </row>
    <row r="98" ht="17.1" customHeight="1" spans="1:3">
      <c r="A98" s="37">
        <v>2010907</v>
      </c>
      <c r="B98" s="37" t="s">
        <v>739</v>
      </c>
      <c r="C98" s="8">
        <v>0</v>
      </c>
    </row>
    <row r="99" ht="17.1" customHeight="1" spans="1:3">
      <c r="A99" s="37">
        <v>2010908</v>
      </c>
      <c r="B99" s="37" t="s">
        <v>723</v>
      </c>
      <c r="C99" s="8">
        <v>0</v>
      </c>
    </row>
    <row r="100" ht="17.1" customHeight="1" spans="1:3">
      <c r="A100" s="37">
        <v>2010909</v>
      </c>
      <c r="B100" s="37" t="s">
        <v>740</v>
      </c>
      <c r="C100" s="8">
        <v>0</v>
      </c>
    </row>
    <row r="101" ht="17.1" customHeight="1" spans="1:3">
      <c r="A101" s="37">
        <v>2010910</v>
      </c>
      <c r="B101" s="37" t="s">
        <v>741</v>
      </c>
      <c r="C101" s="8">
        <v>0</v>
      </c>
    </row>
    <row r="102" ht="17.1" customHeight="1" spans="1:3">
      <c r="A102" s="37">
        <v>2010911</v>
      </c>
      <c r="B102" s="37" t="s">
        <v>742</v>
      </c>
      <c r="C102" s="8">
        <v>0</v>
      </c>
    </row>
    <row r="103" ht="17.1" customHeight="1" spans="1:3">
      <c r="A103" s="37">
        <v>2010912</v>
      </c>
      <c r="B103" s="37" t="s">
        <v>743</v>
      </c>
      <c r="C103" s="8">
        <v>0</v>
      </c>
    </row>
    <row r="104" ht="17.1" customHeight="1" spans="1:3">
      <c r="A104" s="37">
        <v>2010950</v>
      </c>
      <c r="B104" s="37" t="s">
        <v>691</v>
      </c>
      <c r="C104" s="8">
        <v>0</v>
      </c>
    </row>
    <row r="105" ht="17.1" customHeight="1" spans="1:3">
      <c r="A105" s="37">
        <v>2010999</v>
      </c>
      <c r="B105" s="37" t="s">
        <v>744</v>
      </c>
      <c r="C105" s="8">
        <v>0</v>
      </c>
    </row>
    <row r="106" ht="17.1" customHeight="1" spans="1:3">
      <c r="A106" s="37">
        <v>20110</v>
      </c>
      <c r="B106" s="38" t="s">
        <v>745</v>
      </c>
      <c r="C106" s="6">
        <f>SUM(C107:C115)</f>
        <v>448</v>
      </c>
    </row>
    <row r="107" ht="17.1" customHeight="1" spans="1:3">
      <c r="A107" s="37">
        <v>2011001</v>
      </c>
      <c r="B107" s="37" t="s">
        <v>682</v>
      </c>
      <c r="C107" s="8">
        <v>47</v>
      </c>
    </row>
    <row r="108" ht="17.1" customHeight="1" spans="1:3">
      <c r="A108" s="37">
        <v>2011002</v>
      </c>
      <c r="B108" s="37" t="s">
        <v>683</v>
      </c>
      <c r="C108" s="8">
        <v>9</v>
      </c>
    </row>
    <row r="109" ht="17.1" customHeight="1" spans="1:3">
      <c r="A109" s="37">
        <v>2011003</v>
      </c>
      <c r="B109" s="37" t="s">
        <v>684</v>
      </c>
      <c r="C109" s="8">
        <v>0</v>
      </c>
    </row>
    <row r="110" ht="17.1" customHeight="1" spans="1:3">
      <c r="A110" s="37">
        <v>2011004</v>
      </c>
      <c r="B110" s="37" t="s">
        <v>746</v>
      </c>
      <c r="C110" s="8">
        <v>0</v>
      </c>
    </row>
    <row r="111" ht="17.1" customHeight="1" spans="1:3">
      <c r="A111" s="37">
        <v>2011005</v>
      </c>
      <c r="B111" s="37" t="s">
        <v>747</v>
      </c>
      <c r="C111" s="8">
        <v>0</v>
      </c>
    </row>
    <row r="112" ht="17.1" customHeight="1" spans="1:3">
      <c r="A112" s="37">
        <v>2011007</v>
      </c>
      <c r="B112" s="37" t="s">
        <v>748</v>
      </c>
      <c r="C112" s="8">
        <v>0</v>
      </c>
    </row>
    <row r="113" ht="17.1" customHeight="1" spans="1:3">
      <c r="A113" s="37">
        <v>2011008</v>
      </c>
      <c r="B113" s="37" t="s">
        <v>749</v>
      </c>
      <c r="C113" s="8">
        <v>0</v>
      </c>
    </row>
    <row r="114" ht="17.1" customHeight="1" spans="1:3">
      <c r="A114" s="37">
        <v>2011050</v>
      </c>
      <c r="B114" s="37" t="s">
        <v>691</v>
      </c>
      <c r="C114" s="8">
        <v>0</v>
      </c>
    </row>
    <row r="115" ht="17.1" customHeight="1" spans="1:3">
      <c r="A115" s="37">
        <v>2011099</v>
      </c>
      <c r="B115" s="37" t="s">
        <v>750</v>
      </c>
      <c r="C115" s="8">
        <v>392</v>
      </c>
    </row>
    <row r="116" ht="17.1" customHeight="1" spans="1:3">
      <c r="A116" s="37">
        <v>20111</v>
      </c>
      <c r="B116" s="38" t="s">
        <v>751</v>
      </c>
      <c r="C116" s="6">
        <f>SUM(C117:C124)</f>
        <v>879</v>
      </c>
    </row>
    <row r="117" ht="17.1" customHeight="1" spans="1:3">
      <c r="A117" s="37">
        <v>2011101</v>
      </c>
      <c r="B117" s="37" t="s">
        <v>682</v>
      </c>
      <c r="C117" s="8">
        <v>400</v>
      </c>
    </row>
    <row r="118" ht="17.1" customHeight="1" spans="1:3">
      <c r="A118" s="37">
        <v>2011102</v>
      </c>
      <c r="B118" s="37" t="s">
        <v>683</v>
      </c>
      <c r="C118" s="8">
        <v>352</v>
      </c>
    </row>
    <row r="119" ht="17.1" customHeight="1" spans="1:3">
      <c r="A119" s="37">
        <v>2011103</v>
      </c>
      <c r="B119" s="37" t="s">
        <v>684</v>
      </c>
      <c r="C119" s="8">
        <v>0</v>
      </c>
    </row>
    <row r="120" ht="17.1" customHeight="1" spans="1:3">
      <c r="A120" s="37">
        <v>2011104</v>
      </c>
      <c r="B120" s="37" t="s">
        <v>752</v>
      </c>
      <c r="C120" s="8">
        <v>0</v>
      </c>
    </row>
    <row r="121" ht="17.1" customHeight="1" spans="1:3">
      <c r="A121" s="37">
        <v>2011105</v>
      </c>
      <c r="B121" s="37" t="s">
        <v>753</v>
      </c>
      <c r="C121" s="8">
        <v>0</v>
      </c>
    </row>
    <row r="122" ht="17.1" customHeight="1" spans="1:3">
      <c r="A122" s="37">
        <v>2011106</v>
      </c>
      <c r="B122" s="37" t="s">
        <v>754</v>
      </c>
      <c r="C122" s="8">
        <v>0</v>
      </c>
    </row>
    <row r="123" ht="17.1" customHeight="1" spans="1:3">
      <c r="A123" s="37">
        <v>2011150</v>
      </c>
      <c r="B123" s="37" t="s">
        <v>691</v>
      </c>
      <c r="C123" s="8">
        <v>0</v>
      </c>
    </row>
    <row r="124" ht="17.1" customHeight="1" spans="1:3">
      <c r="A124" s="37">
        <v>2011199</v>
      </c>
      <c r="B124" s="37" t="s">
        <v>755</v>
      </c>
      <c r="C124" s="8">
        <v>127</v>
      </c>
    </row>
    <row r="125" ht="17.1" customHeight="1" spans="1:3">
      <c r="A125" s="37">
        <v>20113</v>
      </c>
      <c r="B125" s="38" t="s">
        <v>756</v>
      </c>
      <c r="C125" s="6">
        <f>SUM(C126:C135)</f>
        <v>531</v>
      </c>
    </row>
    <row r="126" ht="17.1" customHeight="1" spans="1:3">
      <c r="A126" s="37">
        <v>2011301</v>
      </c>
      <c r="B126" s="37" t="s">
        <v>682</v>
      </c>
      <c r="C126" s="8">
        <v>0</v>
      </c>
    </row>
    <row r="127" ht="17.1" customHeight="1" spans="1:3">
      <c r="A127" s="37">
        <v>2011302</v>
      </c>
      <c r="B127" s="37" t="s">
        <v>683</v>
      </c>
      <c r="C127" s="8">
        <v>0</v>
      </c>
    </row>
    <row r="128" ht="17.1" customHeight="1" spans="1:3">
      <c r="A128" s="37">
        <v>2011303</v>
      </c>
      <c r="B128" s="37" t="s">
        <v>684</v>
      </c>
      <c r="C128" s="8">
        <v>0</v>
      </c>
    </row>
    <row r="129" ht="17.1" customHeight="1" spans="1:3">
      <c r="A129" s="37">
        <v>2011304</v>
      </c>
      <c r="B129" s="37" t="s">
        <v>757</v>
      </c>
      <c r="C129" s="8">
        <v>0</v>
      </c>
    </row>
    <row r="130" ht="17.1" customHeight="1" spans="1:3">
      <c r="A130" s="37">
        <v>2011305</v>
      </c>
      <c r="B130" s="37" t="s">
        <v>758</v>
      </c>
      <c r="C130" s="8">
        <v>0</v>
      </c>
    </row>
    <row r="131" ht="17.1" customHeight="1" spans="1:3">
      <c r="A131" s="37">
        <v>2011306</v>
      </c>
      <c r="B131" s="37" t="s">
        <v>759</v>
      </c>
      <c r="C131" s="8">
        <v>0</v>
      </c>
    </row>
    <row r="132" ht="17.1" customHeight="1" spans="1:3">
      <c r="A132" s="37">
        <v>2011307</v>
      </c>
      <c r="B132" s="37" t="s">
        <v>760</v>
      </c>
      <c r="C132" s="8">
        <v>0</v>
      </c>
    </row>
    <row r="133" ht="17.1" customHeight="1" spans="1:3">
      <c r="A133" s="37">
        <v>2011308</v>
      </c>
      <c r="B133" s="37" t="s">
        <v>761</v>
      </c>
      <c r="C133" s="8">
        <v>50</v>
      </c>
    </row>
    <row r="134" ht="17.1" customHeight="1" spans="1:3">
      <c r="A134" s="37">
        <v>2011350</v>
      </c>
      <c r="B134" s="37" t="s">
        <v>691</v>
      </c>
      <c r="C134" s="8">
        <v>0</v>
      </c>
    </row>
    <row r="135" ht="17.1" customHeight="1" spans="1:3">
      <c r="A135" s="37">
        <v>2011399</v>
      </c>
      <c r="B135" s="37" t="s">
        <v>762</v>
      </c>
      <c r="C135" s="8">
        <v>481</v>
      </c>
    </row>
    <row r="136" ht="17.1" customHeight="1" spans="1:3">
      <c r="A136" s="37">
        <v>20114</v>
      </c>
      <c r="B136" s="38" t="s">
        <v>763</v>
      </c>
      <c r="C136" s="6">
        <f>SUM(C137:C149)</f>
        <v>0</v>
      </c>
    </row>
    <row r="137" ht="17.1" customHeight="1" spans="1:3">
      <c r="A137" s="37">
        <v>2011401</v>
      </c>
      <c r="B137" s="37" t="s">
        <v>682</v>
      </c>
      <c r="C137" s="8">
        <v>0</v>
      </c>
    </row>
    <row r="138" ht="17.1" customHeight="1" spans="1:3">
      <c r="A138" s="37">
        <v>2011402</v>
      </c>
      <c r="B138" s="37" t="s">
        <v>683</v>
      </c>
      <c r="C138" s="8">
        <v>0</v>
      </c>
    </row>
    <row r="139" ht="17.1" customHeight="1" spans="1:3">
      <c r="A139" s="37">
        <v>2011403</v>
      </c>
      <c r="B139" s="37" t="s">
        <v>684</v>
      </c>
      <c r="C139" s="8">
        <v>0</v>
      </c>
    </row>
    <row r="140" ht="17.1" customHeight="1" spans="1:3">
      <c r="A140" s="37">
        <v>2011404</v>
      </c>
      <c r="B140" s="37" t="s">
        <v>764</v>
      </c>
      <c r="C140" s="8">
        <v>0</v>
      </c>
    </row>
    <row r="141" ht="17.1" customHeight="1" spans="1:3">
      <c r="A141" s="37">
        <v>2011405</v>
      </c>
      <c r="B141" s="37" t="s">
        <v>765</v>
      </c>
      <c r="C141" s="8">
        <v>0</v>
      </c>
    </row>
    <row r="142" ht="17.1" customHeight="1" spans="1:3">
      <c r="A142" s="37">
        <v>2011406</v>
      </c>
      <c r="B142" s="37" t="s">
        <v>766</v>
      </c>
      <c r="C142" s="8">
        <v>0</v>
      </c>
    </row>
    <row r="143" ht="17.1" customHeight="1" spans="1:3">
      <c r="A143" s="37">
        <v>2011407</v>
      </c>
      <c r="B143" s="37" t="s">
        <v>767</v>
      </c>
      <c r="C143" s="8">
        <v>0</v>
      </c>
    </row>
    <row r="144" ht="17.1" customHeight="1" spans="1:3">
      <c r="A144" s="37">
        <v>2011408</v>
      </c>
      <c r="B144" s="37" t="s">
        <v>768</v>
      </c>
      <c r="C144" s="8">
        <v>0</v>
      </c>
    </row>
    <row r="145" ht="17.1" customHeight="1" spans="1:3">
      <c r="A145" s="37">
        <v>2011409</v>
      </c>
      <c r="B145" s="37" t="s">
        <v>769</v>
      </c>
      <c r="C145" s="8">
        <v>0</v>
      </c>
    </row>
    <row r="146" ht="17.1" customHeight="1" spans="1:3">
      <c r="A146" s="37">
        <v>2011410</v>
      </c>
      <c r="B146" s="37" t="s">
        <v>770</v>
      </c>
      <c r="C146" s="8">
        <v>0</v>
      </c>
    </row>
    <row r="147" ht="17.1" customHeight="1" spans="1:3">
      <c r="A147" s="37">
        <v>2011411</v>
      </c>
      <c r="B147" s="37" t="s">
        <v>771</v>
      </c>
      <c r="C147" s="8">
        <v>0</v>
      </c>
    </row>
    <row r="148" ht="17.1" customHeight="1" spans="1:3">
      <c r="A148" s="37">
        <v>2011450</v>
      </c>
      <c r="B148" s="37" t="s">
        <v>691</v>
      </c>
      <c r="C148" s="8">
        <v>0</v>
      </c>
    </row>
    <row r="149" ht="17.1" customHeight="1" spans="1:3">
      <c r="A149" s="37">
        <v>2011499</v>
      </c>
      <c r="B149" s="37" t="s">
        <v>772</v>
      </c>
      <c r="C149" s="8">
        <v>0</v>
      </c>
    </row>
    <row r="150" ht="17.1" customHeight="1" spans="1:3">
      <c r="A150" s="37">
        <v>20123</v>
      </c>
      <c r="B150" s="38" t="s">
        <v>773</v>
      </c>
      <c r="C150" s="6">
        <f>SUM(C151:C156)</f>
        <v>19</v>
      </c>
    </row>
    <row r="151" ht="17.1" customHeight="1" spans="1:3">
      <c r="A151" s="37">
        <v>2012301</v>
      </c>
      <c r="B151" s="37" t="s">
        <v>682</v>
      </c>
      <c r="C151" s="8">
        <v>0</v>
      </c>
    </row>
    <row r="152" ht="17.1" customHeight="1" spans="1:3">
      <c r="A152" s="37">
        <v>2012302</v>
      </c>
      <c r="B152" s="37" t="s">
        <v>683</v>
      </c>
      <c r="C152" s="8">
        <v>5</v>
      </c>
    </row>
    <row r="153" ht="17.1" customHeight="1" spans="1:3">
      <c r="A153" s="37">
        <v>2012303</v>
      </c>
      <c r="B153" s="37" t="s">
        <v>684</v>
      </c>
      <c r="C153" s="8">
        <v>0</v>
      </c>
    </row>
    <row r="154" ht="17.1" customHeight="1" spans="1:3">
      <c r="A154" s="37">
        <v>2012304</v>
      </c>
      <c r="B154" s="37" t="s">
        <v>774</v>
      </c>
      <c r="C154" s="8">
        <v>14</v>
      </c>
    </row>
    <row r="155" ht="17.1" customHeight="1" spans="1:3">
      <c r="A155" s="37">
        <v>2012350</v>
      </c>
      <c r="B155" s="37" t="s">
        <v>691</v>
      </c>
      <c r="C155" s="8">
        <v>0</v>
      </c>
    </row>
    <row r="156" ht="17.1" customHeight="1" spans="1:3">
      <c r="A156" s="37">
        <v>2012399</v>
      </c>
      <c r="B156" s="37" t="s">
        <v>775</v>
      </c>
      <c r="C156" s="8">
        <v>0</v>
      </c>
    </row>
    <row r="157" ht="17.1" customHeight="1" spans="1:3">
      <c r="A157" s="37">
        <v>20125</v>
      </c>
      <c r="B157" s="38" t="s">
        <v>776</v>
      </c>
      <c r="C157" s="6">
        <f>SUM(C158:C164)</f>
        <v>0</v>
      </c>
    </row>
    <row r="158" ht="17.1" customHeight="1" spans="1:3">
      <c r="A158" s="37">
        <v>2012501</v>
      </c>
      <c r="B158" s="37" t="s">
        <v>682</v>
      </c>
      <c r="C158" s="8">
        <v>0</v>
      </c>
    </row>
    <row r="159" ht="17.1" customHeight="1" spans="1:3">
      <c r="A159" s="37">
        <v>2012502</v>
      </c>
      <c r="B159" s="37" t="s">
        <v>683</v>
      </c>
      <c r="C159" s="8">
        <v>0</v>
      </c>
    </row>
    <row r="160" ht="17.1" customHeight="1" spans="1:3">
      <c r="A160" s="37">
        <v>2012503</v>
      </c>
      <c r="B160" s="37" t="s">
        <v>684</v>
      </c>
      <c r="C160" s="8">
        <v>0</v>
      </c>
    </row>
    <row r="161" ht="17.1" customHeight="1" spans="1:3">
      <c r="A161" s="37">
        <v>2012504</v>
      </c>
      <c r="B161" s="37" t="s">
        <v>777</v>
      </c>
      <c r="C161" s="8">
        <v>0</v>
      </c>
    </row>
    <row r="162" ht="17.1" customHeight="1" spans="1:3">
      <c r="A162" s="37">
        <v>2012505</v>
      </c>
      <c r="B162" s="37" t="s">
        <v>778</v>
      </c>
      <c r="C162" s="8">
        <v>0</v>
      </c>
    </row>
    <row r="163" ht="17.1" customHeight="1" spans="1:3">
      <c r="A163" s="37">
        <v>2012550</v>
      </c>
      <c r="B163" s="37" t="s">
        <v>691</v>
      </c>
      <c r="C163" s="8">
        <v>0</v>
      </c>
    </row>
    <row r="164" ht="17.1" customHeight="1" spans="1:3">
      <c r="A164" s="37">
        <v>2012599</v>
      </c>
      <c r="B164" s="37" t="s">
        <v>779</v>
      </c>
      <c r="C164" s="8">
        <v>0</v>
      </c>
    </row>
    <row r="165" ht="17.1" customHeight="1" spans="1:3">
      <c r="A165" s="37">
        <v>20126</v>
      </c>
      <c r="B165" s="38" t="s">
        <v>780</v>
      </c>
      <c r="C165" s="6">
        <f>SUM(C166:C170)</f>
        <v>0</v>
      </c>
    </row>
    <row r="166" ht="17.1" customHeight="1" spans="1:3">
      <c r="A166" s="37">
        <v>2012601</v>
      </c>
      <c r="B166" s="37" t="s">
        <v>682</v>
      </c>
      <c r="C166" s="8">
        <v>0</v>
      </c>
    </row>
    <row r="167" ht="17.1" customHeight="1" spans="1:3">
      <c r="A167" s="37">
        <v>2012602</v>
      </c>
      <c r="B167" s="37" t="s">
        <v>683</v>
      </c>
      <c r="C167" s="8">
        <v>0</v>
      </c>
    </row>
    <row r="168" ht="17.1" customHeight="1" spans="1:3">
      <c r="A168" s="37">
        <v>2012603</v>
      </c>
      <c r="B168" s="37" t="s">
        <v>684</v>
      </c>
      <c r="C168" s="8">
        <v>0</v>
      </c>
    </row>
    <row r="169" ht="17.1" customHeight="1" spans="1:3">
      <c r="A169" s="37">
        <v>2012604</v>
      </c>
      <c r="B169" s="37" t="s">
        <v>781</v>
      </c>
      <c r="C169" s="8">
        <v>0</v>
      </c>
    </row>
    <row r="170" ht="17.1" customHeight="1" spans="1:3">
      <c r="A170" s="37">
        <v>2012699</v>
      </c>
      <c r="B170" s="37" t="s">
        <v>782</v>
      </c>
      <c r="C170" s="8">
        <v>0</v>
      </c>
    </row>
    <row r="171" ht="17.1" customHeight="1" spans="1:3">
      <c r="A171" s="37">
        <v>20128</v>
      </c>
      <c r="B171" s="38" t="s">
        <v>783</v>
      </c>
      <c r="C171" s="6">
        <f>SUM(C172:C177)</f>
        <v>15</v>
      </c>
    </row>
    <row r="172" ht="17.1" customHeight="1" spans="1:3">
      <c r="A172" s="37">
        <v>2012801</v>
      </c>
      <c r="B172" s="37" t="s">
        <v>682</v>
      </c>
      <c r="C172" s="8">
        <v>0</v>
      </c>
    </row>
    <row r="173" ht="17.1" customHeight="1" spans="1:3">
      <c r="A173" s="37">
        <v>2012802</v>
      </c>
      <c r="B173" s="37" t="s">
        <v>683</v>
      </c>
      <c r="C173" s="8">
        <v>15</v>
      </c>
    </row>
    <row r="174" ht="17.1" customHeight="1" spans="1:3">
      <c r="A174" s="37">
        <v>2012803</v>
      </c>
      <c r="B174" s="37" t="s">
        <v>684</v>
      </c>
      <c r="C174" s="8">
        <v>0</v>
      </c>
    </row>
    <row r="175" ht="17.1" customHeight="1" spans="1:3">
      <c r="A175" s="37">
        <v>2012804</v>
      </c>
      <c r="B175" s="37" t="s">
        <v>696</v>
      </c>
      <c r="C175" s="8">
        <v>0</v>
      </c>
    </row>
    <row r="176" ht="17.1" customHeight="1" spans="1:3">
      <c r="A176" s="37">
        <v>2012850</v>
      </c>
      <c r="B176" s="37" t="s">
        <v>691</v>
      </c>
      <c r="C176" s="8">
        <v>0</v>
      </c>
    </row>
    <row r="177" ht="17.1" customHeight="1" spans="1:3">
      <c r="A177" s="37">
        <v>2012899</v>
      </c>
      <c r="B177" s="37" t="s">
        <v>784</v>
      </c>
      <c r="C177" s="8">
        <v>0</v>
      </c>
    </row>
    <row r="178" ht="17.1" customHeight="1" spans="1:3">
      <c r="A178" s="37">
        <v>20129</v>
      </c>
      <c r="B178" s="38" t="s">
        <v>785</v>
      </c>
      <c r="C178" s="6">
        <f>SUM(C179:C184)</f>
        <v>171</v>
      </c>
    </row>
    <row r="179" ht="17.1" customHeight="1" spans="1:3">
      <c r="A179" s="37">
        <v>2012901</v>
      </c>
      <c r="B179" s="37" t="s">
        <v>682</v>
      </c>
      <c r="C179" s="8">
        <v>99</v>
      </c>
    </row>
    <row r="180" ht="17.1" customHeight="1" spans="1:3">
      <c r="A180" s="37">
        <v>2012902</v>
      </c>
      <c r="B180" s="37" t="s">
        <v>683</v>
      </c>
      <c r="C180" s="8">
        <v>39</v>
      </c>
    </row>
    <row r="181" ht="17.1" customHeight="1" spans="1:3">
      <c r="A181" s="37">
        <v>2012903</v>
      </c>
      <c r="B181" s="37" t="s">
        <v>684</v>
      </c>
      <c r="C181" s="8">
        <v>0</v>
      </c>
    </row>
    <row r="182" ht="17.1" customHeight="1" spans="1:3">
      <c r="A182" s="37">
        <v>2012906</v>
      </c>
      <c r="B182" s="37" t="s">
        <v>786</v>
      </c>
      <c r="C182" s="8">
        <v>17</v>
      </c>
    </row>
    <row r="183" ht="17.1" customHeight="1" spans="1:3">
      <c r="A183" s="37">
        <v>2012950</v>
      </c>
      <c r="B183" s="37" t="s">
        <v>691</v>
      </c>
      <c r="C183" s="8">
        <v>0</v>
      </c>
    </row>
    <row r="184" ht="17.1" customHeight="1" spans="1:3">
      <c r="A184" s="37">
        <v>2012999</v>
      </c>
      <c r="B184" s="37" t="s">
        <v>787</v>
      </c>
      <c r="C184" s="8">
        <v>16</v>
      </c>
    </row>
    <row r="185" ht="17.1" customHeight="1" spans="1:3">
      <c r="A185" s="37">
        <v>20131</v>
      </c>
      <c r="B185" s="38" t="s">
        <v>788</v>
      </c>
      <c r="C185" s="6">
        <f>SUM(C186:C191)</f>
        <v>746</v>
      </c>
    </row>
    <row r="186" ht="17.1" customHeight="1" spans="1:3">
      <c r="A186" s="37">
        <v>2013101</v>
      </c>
      <c r="B186" s="37" t="s">
        <v>682</v>
      </c>
      <c r="C186" s="8">
        <v>572</v>
      </c>
    </row>
    <row r="187" ht="17.1" customHeight="1" spans="1:3">
      <c r="A187" s="37">
        <v>2013102</v>
      </c>
      <c r="B187" s="37" t="s">
        <v>683</v>
      </c>
      <c r="C187" s="8">
        <v>114</v>
      </c>
    </row>
    <row r="188" ht="17.1" customHeight="1" spans="1:3">
      <c r="A188" s="37">
        <v>2013103</v>
      </c>
      <c r="B188" s="37" t="s">
        <v>684</v>
      </c>
      <c r="C188" s="8">
        <v>0</v>
      </c>
    </row>
    <row r="189" ht="17.1" customHeight="1" spans="1:3">
      <c r="A189" s="37">
        <v>2013105</v>
      </c>
      <c r="B189" s="37" t="s">
        <v>789</v>
      </c>
      <c r="C189" s="8">
        <v>15</v>
      </c>
    </row>
    <row r="190" ht="17.1" customHeight="1" spans="1:3">
      <c r="A190" s="37">
        <v>2013150</v>
      </c>
      <c r="B190" s="37" t="s">
        <v>691</v>
      </c>
      <c r="C190" s="8">
        <v>0</v>
      </c>
    </row>
    <row r="191" ht="17.1" customHeight="1" spans="1:3">
      <c r="A191" s="37">
        <v>2013199</v>
      </c>
      <c r="B191" s="37" t="s">
        <v>790</v>
      </c>
      <c r="C191" s="8">
        <v>45</v>
      </c>
    </row>
    <row r="192" ht="17.1" customHeight="1" spans="1:3">
      <c r="A192" s="37">
        <v>20132</v>
      </c>
      <c r="B192" s="38" t="s">
        <v>791</v>
      </c>
      <c r="C192" s="6">
        <f>SUM(C193:C198)</f>
        <v>652</v>
      </c>
    </row>
    <row r="193" ht="17.1" customHeight="1" spans="1:3">
      <c r="A193" s="37">
        <v>2013201</v>
      </c>
      <c r="B193" s="37" t="s">
        <v>682</v>
      </c>
      <c r="C193" s="8">
        <v>95</v>
      </c>
    </row>
    <row r="194" ht="17.1" customHeight="1" spans="1:3">
      <c r="A194" s="37">
        <v>2013202</v>
      </c>
      <c r="B194" s="37" t="s">
        <v>683</v>
      </c>
      <c r="C194" s="8">
        <v>407</v>
      </c>
    </row>
    <row r="195" ht="17.1" customHeight="1" spans="1:3">
      <c r="A195" s="37">
        <v>2013203</v>
      </c>
      <c r="B195" s="37" t="s">
        <v>684</v>
      </c>
      <c r="C195" s="8">
        <v>0</v>
      </c>
    </row>
    <row r="196" ht="17.1" customHeight="1" spans="1:3">
      <c r="A196" s="37">
        <v>2013204</v>
      </c>
      <c r="B196" s="37" t="s">
        <v>792</v>
      </c>
      <c r="C196" s="8">
        <v>15</v>
      </c>
    </row>
    <row r="197" ht="17.1" customHeight="1" spans="1:3">
      <c r="A197" s="37">
        <v>2013250</v>
      </c>
      <c r="B197" s="37" t="s">
        <v>691</v>
      </c>
      <c r="C197" s="8">
        <v>0</v>
      </c>
    </row>
    <row r="198" ht="17.1" customHeight="1" spans="1:3">
      <c r="A198" s="37">
        <v>2013299</v>
      </c>
      <c r="B198" s="37" t="s">
        <v>793</v>
      </c>
      <c r="C198" s="8">
        <v>135</v>
      </c>
    </row>
    <row r="199" ht="17.1" customHeight="1" spans="1:3">
      <c r="A199" s="37">
        <v>20133</v>
      </c>
      <c r="B199" s="38" t="s">
        <v>794</v>
      </c>
      <c r="C199" s="6">
        <f>SUM(C200:C204)</f>
        <v>499</v>
      </c>
    </row>
    <row r="200" ht="17.1" customHeight="1" spans="1:3">
      <c r="A200" s="37">
        <v>2013301</v>
      </c>
      <c r="B200" s="37" t="s">
        <v>682</v>
      </c>
      <c r="C200" s="8">
        <v>104</v>
      </c>
    </row>
    <row r="201" ht="17.1" customHeight="1" spans="1:3">
      <c r="A201" s="37">
        <v>2013302</v>
      </c>
      <c r="B201" s="37" t="s">
        <v>683</v>
      </c>
      <c r="C201" s="8">
        <v>335</v>
      </c>
    </row>
    <row r="202" ht="17.1" customHeight="1" spans="1:3">
      <c r="A202" s="37">
        <v>2013303</v>
      </c>
      <c r="B202" s="37" t="s">
        <v>684</v>
      </c>
      <c r="C202" s="8">
        <v>0</v>
      </c>
    </row>
    <row r="203" ht="17.1" customHeight="1" spans="1:3">
      <c r="A203" s="37">
        <v>2013350</v>
      </c>
      <c r="B203" s="37" t="s">
        <v>691</v>
      </c>
      <c r="C203" s="8">
        <v>0</v>
      </c>
    </row>
    <row r="204" ht="17.1" customHeight="1" spans="1:3">
      <c r="A204" s="37">
        <v>2013399</v>
      </c>
      <c r="B204" s="37" t="s">
        <v>795</v>
      </c>
      <c r="C204" s="8">
        <v>60</v>
      </c>
    </row>
    <row r="205" ht="17.1" customHeight="1" spans="1:3">
      <c r="A205" s="37">
        <v>20134</v>
      </c>
      <c r="B205" s="38" t="s">
        <v>796</v>
      </c>
      <c r="C205" s="6">
        <f>SUM(C206:C212)</f>
        <v>100</v>
      </c>
    </row>
    <row r="206" ht="17.1" customHeight="1" spans="1:3">
      <c r="A206" s="37">
        <v>2013401</v>
      </c>
      <c r="B206" s="37" t="s">
        <v>682</v>
      </c>
      <c r="C206" s="8">
        <v>70</v>
      </c>
    </row>
    <row r="207" ht="17.1" customHeight="1" spans="1:3">
      <c r="A207" s="37">
        <v>2013402</v>
      </c>
      <c r="B207" s="37" t="s">
        <v>683</v>
      </c>
      <c r="C207" s="8">
        <v>18</v>
      </c>
    </row>
    <row r="208" ht="17.1" customHeight="1" spans="1:3">
      <c r="A208" s="37">
        <v>2013403</v>
      </c>
      <c r="B208" s="37" t="s">
        <v>684</v>
      </c>
      <c r="C208" s="8">
        <v>0</v>
      </c>
    </row>
    <row r="209" ht="17.1" customHeight="1" spans="1:3">
      <c r="A209" s="37">
        <v>2013404</v>
      </c>
      <c r="B209" s="37" t="s">
        <v>797</v>
      </c>
      <c r="C209" s="8">
        <v>10</v>
      </c>
    </row>
    <row r="210" ht="17.1" customHeight="1" spans="1:3">
      <c r="A210" s="37">
        <v>2013405</v>
      </c>
      <c r="B210" s="37" t="s">
        <v>798</v>
      </c>
      <c r="C210" s="8">
        <v>0</v>
      </c>
    </row>
    <row r="211" ht="17.1" customHeight="1" spans="1:3">
      <c r="A211" s="37">
        <v>2013450</v>
      </c>
      <c r="B211" s="37" t="s">
        <v>691</v>
      </c>
      <c r="C211" s="8">
        <v>0</v>
      </c>
    </row>
    <row r="212" ht="17.1" customHeight="1" spans="1:3">
      <c r="A212" s="37">
        <v>2013499</v>
      </c>
      <c r="B212" s="37" t="s">
        <v>799</v>
      </c>
      <c r="C212" s="8">
        <v>2</v>
      </c>
    </row>
    <row r="213" ht="17.1" customHeight="1" spans="1:3">
      <c r="A213" s="37">
        <v>20135</v>
      </c>
      <c r="B213" s="38" t="s">
        <v>800</v>
      </c>
      <c r="C213" s="6">
        <f>SUM(C214:C218)</f>
        <v>0</v>
      </c>
    </row>
    <row r="214" ht="17.1" customHeight="1" spans="1:3">
      <c r="A214" s="37">
        <v>2013501</v>
      </c>
      <c r="B214" s="37" t="s">
        <v>682</v>
      </c>
      <c r="C214" s="8">
        <v>0</v>
      </c>
    </row>
    <row r="215" ht="17.1" customHeight="1" spans="1:3">
      <c r="A215" s="37">
        <v>2013502</v>
      </c>
      <c r="B215" s="37" t="s">
        <v>683</v>
      </c>
      <c r="C215" s="8">
        <v>0</v>
      </c>
    </row>
    <row r="216" ht="17.1" customHeight="1" spans="1:3">
      <c r="A216" s="37">
        <v>2013503</v>
      </c>
      <c r="B216" s="37" t="s">
        <v>684</v>
      </c>
      <c r="C216" s="8">
        <v>0</v>
      </c>
    </row>
    <row r="217" ht="17.1" customHeight="1" spans="1:3">
      <c r="A217" s="37">
        <v>2013550</v>
      </c>
      <c r="B217" s="37" t="s">
        <v>691</v>
      </c>
      <c r="C217" s="8">
        <v>0</v>
      </c>
    </row>
    <row r="218" ht="17.1" customHeight="1" spans="1:3">
      <c r="A218" s="37">
        <v>2013599</v>
      </c>
      <c r="B218" s="37" t="s">
        <v>801</v>
      </c>
      <c r="C218" s="8">
        <v>0</v>
      </c>
    </row>
    <row r="219" ht="17.1" customHeight="1" spans="1:3">
      <c r="A219" s="37">
        <v>20136</v>
      </c>
      <c r="B219" s="38" t="s">
        <v>802</v>
      </c>
      <c r="C219" s="6">
        <f>SUM(C220:C224)</f>
        <v>388</v>
      </c>
    </row>
    <row r="220" ht="17.1" customHeight="1" spans="1:3">
      <c r="A220" s="37">
        <v>2013601</v>
      </c>
      <c r="B220" s="37" t="s">
        <v>682</v>
      </c>
      <c r="C220" s="8">
        <v>69</v>
      </c>
    </row>
    <row r="221" ht="17.1" customHeight="1" spans="1:3">
      <c r="A221" s="37">
        <v>2013602</v>
      </c>
      <c r="B221" s="37" t="s">
        <v>683</v>
      </c>
      <c r="C221" s="8">
        <v>221</v>
      </c>
    </row>
    <row r="222" ht="17.1" customHeight="1" spans="1:3">
      <c r="A222" s="37">
        <v>2013603</v>
      </c>
      <c r="B222" s="37" t="s">
        <v>684</v>
      </c>
      <c r="C222" s="8">
        <v>0</v>
      </c>
    </row>
    <row r="223" ht="17.1" customHeight="1" spans="1:3">
      <c r="A223" s="37">
        <v>2013650</v>
      </c>
      <c r="B223" s="37" t="s">
        <v>691</v>
      </c>
      <c r="C223" s="8">
        <v>0</v>
      </c>
    </row>
    <row r="224" ht="17.1" customHeight="1" spans="1:3">
      <c r="A224" s="37">
        <v>2013699</v>
      </c>
      <c r="B224" s="37" t="s">
        <v>803</v>
      </c>
      <c r="C224" s="8">
        <v>98</v>
      </c>
    </row>
    <row r="225" ht="17.1" customHeight="1" spans="1:3">
      <c r="A225" s="37">
        <v>20137</v>
      </c>
      <c r="B225" s="38" t="s">
        <v>804</v>
      </c>
      <c r="C225" s="6">
        <f>SUM(C226:C230)</f>
        <v>0</v>
      </c>
    </row>
    <row r="226" ht="17.1" customHeight="1" spans="1:3">
      <c r="A226" s="37">
        <v>2013701</v>
      </c>
      <c r="B226" s="37" t="s">
        <v>682</v>
      </c>
      <c r="C226" s="8">
        <v>0</v>
      </c>
    </row>
    <row r="227" ht="17.1" customHeight="1" spans="1:3">
      <c r="A227" s="37">
        <v>2013702</v>
      </c>
      <c r="B227" s="37" t="s">
        <v>683</v>
      </c>
      <c r="C227" s="8">
        <v>0</v>
      </c>
    </row>
    <row r="228" ht="17.1" customHeight="1" spans="1:3">
      <c r="A228" s="37">
        <v>2013703</v>
      </c>
      <c r="B228" s="37" t="s">
        <v>684</v>
      </c>
      <c r="C228" s="8">
        <v>0</v>
      </c>
    </row>
    <row r="229" ht="17.1" customHeight="1" spans="1:3">
      <c r="A229" s="37">
        <v>2013750</v>
      </c>
      <c r="B229" s="37" t="s">
        <v>691</v>
      </c>
      <c r="C229" s="8">
        <v>0</v>
      </c>
    </row>
    <row r="230" ht="17.1" customHeight="1" spans="1:3">
      <c r="A230" s="37">
        <v>2013799</v>
      </c>
      <c r="B230" s="37" t="s">
        <v>805</v>
      </c>
      <c r="C230" s="8">
        <v>0</v>
      </c>
    </row>
    <row r="231" ht="17.1" customHeight="1" spans="1:3">
      <c r="A231" s="37">
        <v>20138</v>
      </c>
      <c r="B231" s="38" t="s">
        <v>806</v>
      </c>
      <c r="C231" s="6">
        <f>SUM(C232:C247)</f>
        <v>336</v>
      </c>
    </row>
    <row r="232" ht="17.1" customHeight="1" spans="1:3">
      <c r="A232" s="37">
        <v>2013801</v>
      </c>
      <c r="B232" s="37" t="s">
        <v>682</v>
      </c>
      <c r="C232" s="8">
        <v>252</v>
      </c>
    </row>
    <row r="233" ht="17.1" customHeight="1" spans="1:3">
      <c r="A233" s="37">
        <v>2013802</v>
      </c>
      <c r="B233" s="37" t="s">
        <v>683</v>
      </c>
      <c r="C233" s="8">
        <v>37</v>
      </c>
    </row>
    <row r="234" ht="17.1" customHeight="1" spans="1:3">
      <c r="A234" s="37">
        <v>2013803</v>
      </c>
      <c r="B234" s="37" t="s">
        <v>684</v>
      </c>
      <c r="C234" s="8">
        <v>0</v>
      </c>
    </row>
    <row r="235" ht="17.1" customHeight="1" spans="1:3">
      <c r="A235" s="37">
        <v>2013804</v>
      </c>
      <c r="B235" s="37" t="s">
        <v>807</v>
      </c>
      <c r="C235" s="8">
        <v>0</v>
      </c>
    </row>
    <row r="236" ht="17.1" customHeight="1" spans="1:3">
      <c r="A236" s="37">
        <v>2013805</v>
      </c>
      <c r="B236" s="37" t="s">
        <v>808</v>
      </c>
      <c r="C236" s="8">
        <v>0</v>
      </c>
    </row>
    <row r="237" ht="17.1" customHeight="1" spans="1:3">
      <c r="A237" s="37">
        <v>2013806</v>
      </c>
      <c r="B237" s="37" t="s">
        <v>809</v>
      </c>
      <c r="C237" s="8">
        <v>0</v>
      </c>
    </row>
    <row r="238" ht="17.1" customHeight="1" spans="1:3">
      <c r="A238" s="37">
        <v>2013807</v>
      </c>
      <c r="B238" s="37" t="s">
        <v>810</v>
      </c>
      <c r="C238" s="8">
        <v>0</v>
      </c>
    </row>
    <row r="239" ht="17.1" customHeight="1" spans="1:3">
      <c r="A239" s="37">
        <v>2013808</v>
      </c>
      <c r="B239" s="37" t="s">
        <v>723</v>
      </c>
      <c r="C239" s="8">
        <v>0</v>
      </c>
    </row>
    <row r="240" ht="17.1" customHeight="1" spans="1:3">
      <c r="A240" s="37">
        <v>2013809</v>
      </c>
      <c r="B240" s="37" t="s">
        <v>811</v>
      </c>
      <c r="C240" s="8">
        <v>0</v>
      </c>
    </row>
    <row r="241" ht="17.1" customHeight="1" spans="1:3">
      <c r="A241" s="37">
        <v>2013810</v>
      </c>
      <c r="B241" s="37" t="s">
        <v>812</v>
      </c>
      <c r="C241" s="8">
        <v>0</v>
      </c>
    </row>
    <row r="242" ht="17.1" customHeight="1" spans="1:3">
      <c r="A242" s="37">
        <v>2013811</v>
      </c>
      <c r="B242" s="37" t="s">
        <v>813</v>
      </c>
      <c r="C242" s="8">
        <v>0</v>
      </c>
    </row>
    <row r="243" ht="17.1" customHeight="1" spans="1:3">
      <c r="A243" s="37">
        <v>2013812</v>
      </c>
      <c r="B243" s="37" t="s">
        <v>814</v>
      </c>
      <c r="C243" s="8">
        <v>34</v>
      </c>
    </row>
    <row r="244" ht="17.1" customHeight="1" spans="1:3">
      <c r="A244" s="37">
        <v>2013813</v>
      </c>
      <c r="B244" s="37" t="s">
        <v>815</v>
      </c>
      <c r="C244" s="8">
        <v>0</v>
      </c>
    </row>
    <row r="245" ht="17.1" customHeight="1" spans="1:3">
      <c r="A245" s="37">
        <v>2013814</v>
      </c>
      <c r="B245" s="37" t="s">
        <v>816</v>
      </c>
      <c r="C245" s="8">
        <v>0</v>
      </c>
    </row>
    <row r="246" ht="17.1" customHeight="1" spans="1:3">
      <c r="A246" s="37">
        <v>2013850</v>
      </c>
      <c r="B246" s="37" t="s">
        <v>691</v>
      </c>
      <c r="C246" s="8">
        <v>0</v>
      </c>
    </row>
    <row r="247" ht="17.1" customHeight="1" spans="1:3">
      <c r="A247" s="37">
        <v>2013899</v>
      </c>
      <c r="B247" s="37" t="s">
        <v>817</v>
      </c>
      <c r="C247" s="8">
        <v>13</v>
      </c>
    </row>
    <row r="248" ht="17.1" customHeight="1" spans="1:3">
      <c r="A248" s="37">
        <v>20199</v>
      </c>
      <c r="B248" s="38" t="s">
        <v>818</v>
      </c>
      <c r="C248" s="6">
        <f>SUM(C249:C250)</f>
        <v>150</v>
      </c>
    </row>
    <row r="249" ht="17.1" customHeight="1" spans="1:3">
      <c r="A249" s="37">
        <v>2019901</v>
      </c>
      <c r="B249" s="37" t="s">
        <v>819</v>
      </c>
      <c r="C249" s="8">
        <v>0</v>
      </c>
    </row>
    <row r="250" ht="17.1" customHeight="1" spans="1:3">
      <c r="A250" s="37">
        <v>2019999</v>
      </c>
      <c r="B250" s="37" t="s">
        <v>820</v>
      </c>
      <c r="C250" s="8">
        <v>150</v>
      </c>
    </row>
    <row r="251" ht="17.1" customHeight="1" spans="1:3">
      <c r="A251" s="37">
        <v>202</v>
      </c>
      <c r="B251" s="38" t="s">
        <v>821</v>
      </c>
      <c r="C251" s="6">
        <f>SUM(C252,C259,C262,C265,C271,C275,C277,C282,C288)</f>
        <v>0</v>
      </c>
    </row>
    <row r="252" ht="17.1" customHeight="1" spans="1:3">
      <c r="A252" s="37">
        <v>20201</v>
      </c>
      <c r="B252" s="38" t="s">
        <v>822</v>
      </c>
      <c r="C252" s="6">
        <f>SUM(C253:C258)</f>
        <v>0</v>
      </c>
    </row>
    <row r="253" ht="17.1" customHeight="1" spans="1:3">
      <c r="A253" s="37">
        <v>2020101</v>
      </c>
      <c r="B253" s="37" t="s">
        <v>682</v>
      </c>
      <c r="C253" s="8">
        <v>0</v>
      </c>
    </row>
    <row r="254" ht="17.1" customHeight="1" spans="1:3">
      <c r="A254" s="37">
        <v>2020102</v>
      </c>
      <c r="B254" s="37" t="s">
        <v>683</v>
      </c>
      <c r="C254" s="8">
        <v>0</v>
      </c>
    </row>
    <row r="255" ht="17.1" customHeight="1" spans="1:3">
      <c r="A255" s="37">
        <v>2020103</v>
      </c>
      <c r="B255" s="37" t="s">
        <v>684</v>
      </c>
      <c r="C255" s="8">
        <v>0</v>
      </c>
    </row>
    <row r="256" ht="17.1" customHeight="1" spans="1:3">
      <c r="A256" s="37">
        <v>2020104</v>
      </c>
      <c r="B256" s="37" t="s">
        <v>789</v>
      </c>
      <c r="C256" s="8">
        <v>0</v>
      </c>
    </row>
    <row r="257" ht="17.1" customHeight="1" spans="1:3">
      <c r="A257" s="37">
        <v>2020150</v>
      </c>
      <c r="B257" s="37" t="s">
        <v>691</v>
      </c>
      <c r="C257" s="8">
        <v>0</v>
      </c>
    </row>
    <row r="258" ht="17.1" customHeight="1" spans="1:3">
      <c r="A258" s="37">
        <v>2020199</v>
      </c>
      <c r="B258" s="37" t="s">
        <v>823</v>
      </c>
      <c r="C258" s="8">
        <v>0</v>
      </c>
    </row>
    <row r="259" ht="17.1" customHeight="1" spans="1:3">
      <c r="A259" s="37">
        <v>20202</v>
      </c>
      <c r="B259" s="38" t="s">
        <v>824</v>
      </c>
      <c r="C259" s="6">
        <f>SUM(C260:C261)</f>
        <v>0</v>
      </c>
    </row>
    <row r="260" ht="17.1" customHeight="1" spans="1:3">
      <c r="A260" s="37">
        <v>2020201</v>
      </c>
      <c r="B260" s="37" t="s">
        <v>825</v>
      </c>
      <c r="C260" s="8">
        <v>0</v>
      </c>
    </row>
    <row r="261" ht="17.1" customHeight="1" spans="1:3">
      <c r="A261" s="37">
        <v>2020202</v>
      </c>
      <c r="B261" s="37" t="s">
        <v>826</v>
      </c>
      <c r="C261" s="8">
        <v>0</v>
      </c>
    </row>
    <row r="262" ht="17.1" customHeight="1" spans="1:3">
      <c r="A262" s="37">
        <v>20203</v>
      </c>
      <c r="B262" s="38" t="s">
        <v>827</v>
      </c>
      <c r="C262" s="6">
        <f>SUM(C263:C264)</f>
        <v>0</v>
      </c>
    </row>
    <row r="263" ht="17.1" customHeight="1" spans="1:3">
      <c r="A263" s="37">
        <v>2020304</v>
      </c>
      <c r="B263" s="37" t="s">
        <v>828</v>
      </c>
      <c r="C263" s="8">
        <v>0</v>
      </c>
    </row>
    <row r="264" ht="17.1" customHeight="1" spans="1:3">
      <c r="A264" s="37">
        <v>2020306</v>
      </c>
      <c r="B264" s="37" t="s">
        <v>829</v>
      </c>
      <c r="C264" s="8">
        <v>0</v>
      </c>
    </row>
    <row r="265" ht="17.1" customHeight="1" spans="1:3">
      <c r="A265" s="37">
        <v>20204</v>
      </c>
      <c r="B265" s="38" t="s">
        <v>830</v>
      </c>
      <c r="C265" s="6">
        <f>SUM(C266:C270)</f>
        <v>0</v>
      </c>
    </row>
    <row r="266" ht="17.1" customHeight="1" spans="1:3">
      <c r="A266" s="37">
        <v>2020401</v>
      </c>
      <c r="B266" s="37" t="s">
        <v>831</v>
      </c>
      <c r="C266" s="8">
        <v>0</v>
      </c>
    </row>
    <row r="267" ht="17.1" customHeight="1" spans="1:3">
      <c r="A267" s="37">
        <v>2020402</v>
      </c>
      <c r="B267" s="37" t="s">
        <v>832</v>
      </c>
      <c r="C267" s="8">
        <v>0</v>
      </c>
    </row>
    <row r="268" ht="17.1" customHeight="1" spans="1:3">
      <c r="A268" s="37">
        <v>2020403</v>
      </c>
      <c r="B268" s="37" t="s">
        <v>833</v>
      </c>
      <c r="C268" s="8">
        <v>0</v>
      </c>
    </row>
    <row r="269" ht="17.1" customHeight="1" spans="1:3">
      <c r="A269" s="37">
        <v>2020404</v>
      </c>
      <c r="B269" s="37" t="s">
        <v>834</v>
      </c>
      <c r="C269" s="8">
        <v>0</v>
      </c>
    </row>
    <row r="270" ht="17.1" customHeight="1" spans="1:3">
      <c r="A270" s="37">
        <v>2020499</v>
      </c>
      <c r="B270" s="37" t="s">
        <v>835</v>
      </c>
      <c r="C270" s="8">
        <v>0</v>
      </c>
    </row>
    <row r="271" ht="17.1" customHeight="1" spans="1:3">
      <c r="A271" s="37">
        <v>20205</v>
      </c>
      <c r="B271" s="38" t="s">
        <v>836</v>
      </c>
      <c r="C271" s="6">
        <f>SUM(C272:C274)</f>
        <v>0</v>
      </c>
    </row>
    <row r="272" ht="17.1" customHeight="1" spans="1:3">
      <c r="A272" s="37">
        <v>2020503</v>
      </c>
      <c r="B272" s="37" t="s">
        <v>837</v>
      </c>
      <c r="C272" s="8">
        <v>0</v>
      </c>
    </row>
    <row r="273" ht="17.1" customHeight="1" spans="1:3">
      <c r="A273" s="37">
        <v>2020504</v>
      </c>
      <c r="B273" s="37" t="s">
        <v>838</v>
      </c>
      <c r="C273" s="8">
        <v>0</v>
      </c>
    </row>
    <row r="274" ht="17.1" customHeight="1" spans="1:3">
      <c r="A274" s="37">
        <v>2020599</v>
      </c>
      <c r="B274" s="37" t="s">
        <v>839</v>
      </c>
      <c r="C274" s="8">
        <v>0</v>
      </c>
    </row>
    <row r="275" ht="17.1" customHeight="1" spans="1:3">
      <c r="A275" s="37">
        <v>20206</v>
      </c>
      <c r="B275" s="38" t="s">
        <v>840</v>
      </c>
      <c r="C275" s="6">
        <f>C276</f>
        <v>0</v>
      </c>
    </row>
    <row r="276" ht="17.1" customHeight="1" spans="1:3">
      <c r="A276" s="37">
        <v>2020601</v>
      </c>
      <c r="B276" s="37" t="s">
        <v>841</v>
      </c>
      <c r="C276" s="8">
        <v>0</v>
      </c>
    </row>
    <row r="277" ht="17.1" customHeight="1" spans="1:3">
      <c r="A277" s="37">
        <v>20207</v>
      </c>
      <c r="B277" s="38" t="s">
        <v>842</v>
      </c>
      <c r="C277" s="6">
        <f>SUM(C278:C281)</f>
        <v>0</v>
      </c>
    </row>
    <row r="278" ht="17.1" customHeight="1" spans="1:3">
      <c r="A278" s="37">
        <v>2020701</v>
      </c>
      <c r="B278" s="37" t="s">
        <v>843</v>
      </c>
      <c r="C278" s="8">
        <v>0</v>
      </c>
    </row>
    <row r="279" ht="17.1" customHeight="1" spans="1:3">
      <c r="A279" s="37">
        <v>2020702</v>
      </c>
      <c r="B279" s="37" t="s">
        <v>844</v>
      </c>
      <c r="C279" s="8">
        <v>0</v>
      </c>
    </row>
    <row r="280" ht="17.1" customHeight="1" spans="1:3">
      <c r="A280" s="37">
        <v>2020703</v>
      </c>
      <c r="B280" s="37" t="s">
        <v>845</v>
      </c>
      <c r="C280" s="8">
        <v>0</v>
      </c>
    </row>
    <row r="281" ht="17.1" customHeight="1" spans="1:3">
      <c r="A281" s="37">
        <v>2020799</v>
      </c>
      <c r="B281" s="37" t="s">
        <v>846</v>
      </c>
      <c r="C281" s="8">
        <v>0</v>
      </c>
    </row>
    <row r="282" ht="17.1" customHeight="1" spans="1:3">
      <c r="A282" s="37">
        <v>20208</v>
      </c>
      <c r="B282" s="38" t="s">
        <v>847</v>
      </c>
      <c r="C282" s="6">
        <f>SUM(C283:C287)</f>
        <v>0</v>
      </c>
    </row>
    <row r="283" ht="17.1" customHeight="1" spans="1:3">
      <c r="A283" s="37">
        <v>2020801</v>
      </c>
      <c r="B283" s="37" t="s">
        <v>682</v>
      </c>
      <c r="C283" s="8">
        <v>0</v>
      </c>
    </row>
    <row r="284" ht="17.1" customHeight="1" spans="1:3">
      <c r="A284" s="37">
        <v>2020802</v>
      </c>
      <c r="B284" s="37" t="s">
        <v>683</v>
      </c>
      <c r="C284" s="8">
        <v>0</v>
      </c>
    </row>
    <row r="285" ht="17.1" customHeight="1" spans="1:3">
      <c r="A285" s="37">
        <v>2020803</v>
      </c>
      <c r="B285" s="37" t="s">
        <v>684</v>
      </c>
      <c r="C285" s="8">
        <v>0</v>
      </c>
    </row>
    <row r="286" ht="17.1" customHeight="1" spans="1:3">
      <c r="A286" s="37">
        <v>2020850</v>
      </c>
      <c r="B286" s="37" t="s">
        <v>691</v>
      </c>
      <c r="C286" s="8">
        <v>0</v>
      </c>
    </row>
    <row r="287" ht="17.1" customHeight="1" spans="1:3">
      <c r="A287" s="37">
        <v>2020899</v>
      </c>
      <c r="B287" s="37" t="s">
        <v>848</v>
      </c>
      <c r="C287" s="8">
        <v>0</v>
      </c>
    </row>
    <row r="288" ht="17.1" customHeight="1" spans="1:3">
      <c r="A288" s="37">
        <v>20299</v>
      </c>
      <c r="B288" s="38" t="s">
        <v>849</v>
      </c>
      <c r="C288" s="6">
        <f>C289</f>
        <v>0</v>
      </c>
    </row>
    <row r="289" ht="17.1" customHeight="1" spans="1:3">
      <c r="A289" s="37">
        <v>2029901</v>
      </c>
      <c r="B289" s="37" t="s">
        <v>850</v>
      </c>
      <c r="C289" s="8">
        <v>0</v>
      </c>
    </row>
    <row r="290" ht="17.1" customHeight="1" spans="1:3">
      <c r="A290" s="37">
        <v>203</v>
      </c>
      <c r="B290" s="38" t="s">
        <v>851</v>
      </c>
      <c r="C290" s="6">
        <f>SUM(C291,C293,C295,C297,C307)</f>
        <v>19</v>
      </c>
    </row>
    <row r="291" ht="17.1" customHeight="1" spans="1:3">
      <c r="A291" s="37">
        <v>20301</v>
      </c>
      <c r="B291" s="38" t="s">
        <v>852</v>
      </c>
      <c r="C291" s="6">
        <f>C292</f>
        <v>0</v>
      </c>
    </row>
    <row r="292" ht="17.1" customHeight="1" spans="1:3">
      <c r="A292" s="37">
        <v>2030101</v>
      </c>
      <c r="B292" s="37" t="s">
        <v>853</v>
      </c>
      <c r="C292" s="8">
        <v>0</v>
      </c>
    </row>
    <row r="293" ht="17.1" customHeight="1" spans="1:3">
      <c r="A293" s="37">
        <v>20304</v>
      </c>
      <c r="B293" s="38" t="s">
        <v>854</v>
      </c>
      <c r="C293" s="6">
        <f>C294</f>
        <v>0</v>
      </c>
    </row>
    <row r="294" ht="17.1" customHeight="1" spans="1:3">
      <c r="A294" s="37">
        <v>2030401</v>
      </c>
      <c r="B294" s="37" t="s">
        <v>855</v>
      </c>
      <c r="C294" s="8">
        <v>0</v>
      </c>
    </row>
    <row r="295" ht="17.1" customHeight="1" spans="1:3">
      <c r="A295" s="37">
        <v>20305</v>
      </c>
      <c r="B295" s="38" t="s">
        <v>856</v>
      </c>
      <c r="C295" s="6">
        <f>C296</f>
        <v>0</v>
      </c>
    </row>
    <row r="296" ht="17.1" customHeight="1" spans="1:3">
      <c r="A296" s="37">
        <v>2030501</v>
      </c>
      <c r="B296" s="37" t="s">
        <v>857</v>
      </c>
      <c r="C296" s="8">
        <v>0</v>
      </c>
    </row>
    <row r="297" ht="17.1" customHeight="1" spans="1:3">
      <c r="A297" s="37">
        <v>20306</v>
      </c>
      <c r="B297" s="38" t="s">
        <v>858</v>
      </c>
      <c r="C297" s="6">
        <f>SUM(C298:C306)</f>
        <v>19</v>
      </c>
    </row>
    <row r="298" ht="17.1" customHeight="1" spans="1:3">
      <c r="A298" s="37">
        <v>2030601</v>
      </c>
      <c r="B298" s="37" t="s">
        <v>859</v>
      </c>
      <c r="C298" s="8">
        <v>19</v>
      </c>
    </row>
    <row r="299" ht="17.1" customHeight="1" spans="1:3">
      <c r="A299" s="37">
        <v>2030602</v>
      </c>
      <c r="B299" s="37" t="s">
        <v>860</v>
      </c>
      <c r="C299" s="8">
        <v>0</v>
      </c>
    </row>
    <row r="300" ht="17.1" customHeight="1" spans="1:3">
      <c r="A300" s="37">
        <v>2030603</v>
      </c>
      <c r="B300" s="37" t="s">
        <v>861</v>
      </c>
      <c r="C300" s="8">
        <v>0</v>
      </c>
    </row>
    <row r="301" ht="17.1" customHeight="1" spans="1:3">
      <c r="A301" s="37">
        <v>2030604</v>
      </c>
      <c r="B301" s="37" t="s">
        <v>862</v>
      </c>
      <c r="C301" s="8">
        <v>0</v>
      </c>
    </row>
    <row r="302" ht="17.1" customHeight="1" spans="1:3">
      <c r="A302" s="37">
        <v>2030605</v>
      </c>
      <c r="B302" s="37" t="s">
        <v>863</v>
      </c>
      <c r="C302" s="8">
        <v>0</v>
      </c>
    </row>
    <row r="303" ht="17.1" customHeight="1" spans="1:3">
      <c r="A303" s="37">
        <v>2030606</v>
      </c>
      <c r="B303" s="37" t="s">
        <v>864</v>
      </c>
      <c r="C303" s="8">
        <v>0</v>
      </c>
    </row>
    <row r="304" ht="17.1" customHeight="1" spans="1:3">
      <c r="A304" s="37">
        <v>2030607</v>
      </c>
      <c r="B304" s="37" t="s">
        <v>865</v>
      </c>
      <c r="C304" s="8">
        <v>0</v>
      </c>
    </row>
    <row r="305" ht="17.1" customHeight="1" spans="1:3">
      <c r="A305" s="37">
        <v>2030608</v>
      </c>
      <c r="B305" s="37" t="s">
        <v>866</v>
      </c>
      <c r="C305" s="8">
        <v>0</v>
      </c>
    </row>
    <row r="306" ht="17.1" customHeight="1" spans="1:3">
      <c r="A306" s="37">
        <v>2030699</v>
      </c>
      <c r="B306" s="37" t="s">
        <v>867</v>
      </c>
      <c r="C306" s="8">
        <v>0</v>
      </c>
    </row>
    <row r="307" ht="17.1" customHeight="1" spans="1:3">
      <c r="A307" s="37">
        <v>20399</v>
      </c>
      <c r="B307" s="38" t="s">
        <v>868</v>
      </c>
      <c r="C307" s="6">
        <f>C308</f>
        <v>0</v>
      </c>
    </row>
    <row r="308" ht="17.1" customHeight="1" spans="1:3">
      <c r="A308" s="37">
        <v>2039901</v>
      </c>
      <c r="B308" s="37" t="s">
        <v>869</v>
      </c>
      <c r="C308" s="8">
        <v>0</v>
      </c>
    </row>
    <row r="309" ht="17.1" customHeight="1" spans="1:3">
      <c r="A309" s="37">
        <v>204</v>
      </c>
      <c r="B309" s="38" t="s">
        <v>870</v>
      </c>
      <c r="C309" s="6">
        <f>SUM(C310,C313,C322,C329,C337,C346,C362,C372,C382,C390,C396)</f>
        <v>3122</v>
      </c>
    </row>
    <row r="310" ht="17.1" customHeight="1" spans="1:3">
      <c r="A310" s="37">
        <v>20401</v>
      </c>
      <c r="B310" s="38" t="s">
        <v>871</v>
      </c>
      <c r="C310" s="6">
        <f>SUM(C311:C312)</f>
        <v>32</v>
      </c>
    </row>
    <row r="311" ht="17.1" customHeight="1" spans="1:3">
      <c r="A311" s="37">
        <v>2040101</v>
      </c>
      <c r="B311" s="37" t="s">
        <v>872</v>
      </c>
      <c r="C311" s="8">
        <v>0</v>
      </c>
    </row>
    <row r="312" ht="17.1" customHeight="1" spans="1:3">
      <c r="A312" s="37">
        <v>2040199</v>
      </c>
      <c r="B312" s="37" t="s">
        <v>873</v>
      </c>
      <c r="C312" s="8">
        <v>32</v>
      </c>
    </row>
    <row r="313" ht="17.1" customHeight="1" spans="1:3">
      <c r="A313" s="37">
        <v>20402</v>
      </c>
      <c r="B313" s="38" t="s">
        <v>874</v>
      </c>
      <c r="C313" s="6">
        <f>SUM(C314:C321)</f>
        <v>2153</v>
      </c>
    </row>
    <row r="314" ht="17.1" customHeight="1" spans="1:3">
      <c r="A314" s="37">
        <v>2040201</v>
      </c>
      <c r="B314" s="37" t="s">
        <v>682</v>
      </c>
      <c r="C314" s="8">
        <v>1114</v>
      </c>
    </row>
    <row r="315" ht="17.1" customHeight="1" spans="1:3">
      <c r="A315" s="37">
        <v>2040202</v>
      </c>
      <c r="B315" s="37" t="s">
        <v>683</v>
      </c>
      <c r="C315" s="8">
        <v>371</v>
      </c>
    </row>
    <row r="316" ht="17.1" customHeight="1" spans="1:3">
      <c r="A316" s="37">
        <v>2040203</v>
      </c>
      <c r="B316" s="37" t="s">
        <v>684</v>
      </c>
      <c r="C316" s="8">
        <v>0</v>
      </c>
    </row>
    <row r="317" ht="17.1" customHeight="1" spans="1:3">
      <c r="A317" s="37">
        <v>2040219</v>
      </c>
      <c r="B317" s="37" t="s">
        <v>723</v>
      </c>
      <c r="C317" s="8">
        <v>0</v>
      </c>
    </row>
    <row r="318" ht="17.1" customHeight="1" spans="1:3">
      <c r="A318" s="37">
        <v>2040220</v>
      </c>
      <c r="B318" s="37" t="s">
        <v>875</v>
      </c>
      <c r="C318" s="8">
        <v>523</v>
      </c>
    </row>
    <row r="319" ht="17.1" customHeight="1" spans="1:3">
      <c r="A319" s="37">
        <v>2040221</v>
      </c>
      <c r="B319" s="37" t="s">
        <v>876</v>
      </c>
      <c r="C319" s="8">
        <v>0</v>
      </c>
    </row>
    <row r="320" ht="17.1" customHeight="1" spans="1:3">
      <c r="A320" s="37">
        <v>2040250</v>
      </c>
      <c r="B320" s="37" t="s">
        <v>691</v>
      </c>
      <c r="C320" s="8">
        <v>0</v>
      </c>
    </row>
    <row r="321" ht="17.1" customHeight="1" spans="1:3">
      <c r="A321" s="37">
        <v>2040299</v>
      </c>
      <c r="B321" s="37" t="s">
        <v>877</v>
      </c>
      <c r="C321" s="8">
        <v>145</v>
      </c>
    </row>
    <row r="322" ht="17.1" customHeight="1" spans="1:3">
      <c r="A322" s="37">
        <v>20403</v>
      </c>
      <c r="B322" s="38" t="s">
        <v>878</v>
      </c>
      <c r="C322" s="6">
        <f>SUM(C323:C328)</f>
        <v>0</v>
      </c>
    </row>
    <row r="323" ht="17.1" customHeight="1" spans="1:3">
      <c r="A323" s="37">
        <v>2040301</v>
      </c>
      <c r="B323" s="37" t="s">
        <v>682</v>
      </c>
      <c r="C323" s="8">
        <v>0</v>
      </c>
    </row>
    <row r="324" ht="17.1" customHeight="1" spans="1:3">
      <c r="A324" s="37">
        <v>2040302</v>
      </c>
      <c r="B324" s="37" t="s">
        <v>683</v>
      </c>
      <c r="C324" s="8">
        <v>0</v>
      </c>
    </row>
    <row r="325" ht="17.1" customHeight="1" spans="1:3">
      <c r="A325" s="37">
        <v>2040303</v>
      </c>
      <c r="B325" s="37" t="s">
        <v>684</v>
      </c>
      <c r="C325" s="8">
        <v>0</v>
      </c>
    </row>
    <row r="326" ht="17.1" customHeight="1" spans="1:3">
      <c r="A326" s="37">
        <v>2040304</v>
      </c>
      <c r="B326" s="37" t="s">
        <v>879</v>
      </c>
      <c r="C326" s="8">
        <v>0</v>
      </c>
    </row>
    <row r="327" ht="17.1" customHeight="1" spans="1:3">
      <c r="A327" s="37">
        <v>2040350</v>
      </c>
      <c r="B327" s="37" t="s">
        <v>691</v>
      </c>
      <c r="C327" s="8">
        <v>0</v>
      </c>
    </row>
    <row r="328" ht="17.1" customHeight="1" spans="1:3">
      <c r="A328" s="37">
        <v>2040399</v>
      </c>
      <c r="B328" s="37" t="s">
        <v>880</v>
      </c>
      <c r="C328" s="8">
        <v>0</v>
      </c>
    </row>
    <row r="329" ht="17.1" customHeight="1" spans="1:3">
      <c r="A329" s="37">
        <v>20404</v>
      </c>
      <c r="B329" s="38" t="s">
        <v>881</v>
      </c>
      <c r="C329" s="6">
        <f>SUM(C330:C336)</f>
        <v>275</v>
      </c>
    </row>
    <row r="330" ht="17.1" customHeight="1" spans="1:3">
      <c r="A330" s="37">
        <v>2040401</v>
      </c>
      <c r="B330" s="37" t="s">
        <v>682</v>
      </c>
      <c r="C330" s="8">
        <v>0</v>
      </c>
    </row>
    <row r="331" ht="17.1" customHeight="1" spans="1:3">
      <c r="A331" s="37">
        <v>2040402</v>
      </c>
      <c r="B331" s="37" t="s">
        <v>683</v>
      </c>
      <c r="C331" s="8">
        <v>275</v>
      </c>
    </row>
    <row r="332" ht="17.1" customHeight="1" spans="1:3">
      <c r="A332" s="37">
        <v>2040403</v>
      </c>
      <c r="B332" s="37" t="s">
        <v>684</v>
      </c>
      <c r="C332" s="8">
        <v>0</v>
      </c>
    </row>
    <row r="333" ht="17.1" customHeight="1" spans="1:3">
      <c r="A333" s="37">
        <v>2040409</v>
      </c>
      <c r="B333" s="37" t="s">
        <v>882</v>
      </c>
      <c r="C333" s="8">
        <v>0</v>
      </c>
    </row>
    <row r="334" ht="17.1" customHeight="1" spans="1:3">
      <c r="A334" s="37">
        <v>2040410</v>
      </c>
      <c r="B334" s="37" t="s">
        <v>883</v>
      </c>
      <c r="C334" s="8">
        <v>0</v>
      </c>
    </row>
    <row r="335" ht="17.1" customHeight="1" spans="1:3">
      <c r="A335" s="37">
        <v>2040450</v>
      </c>
      <c r="B335" s="37" t="s">
        <v>691</v>
      </c>
      <c r="C335" s="8">
        <v>0</v>
      </c>
    </row>
    <row r="336" ht="17.1" customHeight="1" spans="1:3">
      <c r="A336" s="37">
        <v>2040499</v>
      </c>
      <c r="B336" s="37" t="s">
        <v>884</v>
      </c>
      <c r="C336" s="8">
        <v>0</v>
      </c>
    </row>
    <row r="337" ht="17.1" customHeight="1" spans="1:3">
      <c r="A337" s="37">
        <v>20405</v>
      </c>
      <c r="B337" s="38" t="s">
        <v>885</v>
      </c>
      <c r="C337" s="6">
        <f>SUM(C338:C345)</f>
        <v>284</v>
      </c>
    </row>
    <row r="338" ht="17.1" customHeight="1" spans="1:3">
      <c r="A338" s="37">
        <v>2040501</v>
      </c>
      <c r="B338" s="37" t="s">
        <v>682</v>
      </c>
      <c r="C338" s="8">
        <v>0</v>
      </c>
    </row>
    <row r="339" ht="17.1" customHeight="1" spans="1:3">
      <c r="A339" s="37">
        <v>2040502</v>
      </c>
      <c r="B339" s="37" t="s">
        <v>683</v>
      </c>
      <c r="C339" s="8">
        <v>284</v>
      </c>
    </row>
    <row r="340" ht="17.1" customHeight="1" spans="1:3">
      <c r="A340" s="37">
        <v>2040503</v>
      </c>
      <c r="B340" s="37" t="s">
        <v>684</v>
      </c>
      <c r="C340" s="8">
        <v>0</v>
      </c>
    </row>
    <row r="341" ht="17.1" customHeight="1" spans="1:3">
      <c r="A341" s="37">
        <v>2040504</v>
      </c>
      <c r="B341" s="37" t="s">
        <v>886</v>
      </c>
      <c r="C341" s="8">
        <v>0</v>
      </c>
    </row>
    <row r="342" ht="17.1" customHeight="1" spans="1:3">
      <c r="A342" s="37">
        <v>2040505</v>
      </c>
      <c r="B342" s="37" t="s">
        <v>887</v>
      </c>
      <c r="C342" s="8">
        <v>0</v>
      </c>
    </row>
    <row r="343" ht="17.1" customHeight="1" spans="1:3">
      <c r="A343" s="37">
        <v>2040506</v>
      </c>
      <c r="B343" s="37" t="s">
        <v>888</v>
      </c>
      <c r="C343" s="8">
        <v>0</v>
      </c>
    </row>
    <row r="344" ht="17.1" customHeight="1" spans="1:3">
      <c r="A344" s="37">
        <v>2040550</v>
      </c>
      <c r="B344" s="37" t="s">
        <v>691</v>
      </c>
      <c r="C344" s="8">
        <v>0</v>
      </c>
    </row>
    <row r="345" ht="17.1" customHeight="1" spans="1:3">
      <c r="A345" s="37">
        <v>2040599</v>
      </c>
      <c r="B345" s="37" t="s">
        <v>889</v>
      </c>
      <c r="C345" s="8">
        <v>0</v>
      </c>
    </row>
    <row r="346" ht="17.1" customHeight="1" spans="1:3">
      <c r="A346" s="37">
        <v>20406</v>
      </c>
      <c r="B346" s="38" t="s">
        <v>890</v>
      </c>
      <c r="C346" s="6">
        <f>SUM(C347:C361)</f>
        <v>362</v>
      </c>
    </row>
    <row r="347" ht="17.1" customHeight="1" spans="1:3">
      <c r="A347" s="37">
        <v>2040601</v>
      </c>
      <c r="B347" s="37" t="s">
        <v>682</v>
      </c>
      <c r="C347" s="8">
        <v>118</v>
      </c>
    </row>
    <row r="348" ht="17.1" customHeight="1" spans="1:3">
      <c r="A348" s="37">
        <v>2040602</v>
      </c>
      <c r="B348" s="37" t="s">
        <v>683</v>
      </c>
      <c r="C348" s="8">
        <v>113</v>
      </c>
    </row>
    <row r="349" ht="17.1" customHeight="1" spans="1:3">
      <c r="A349" s="37">
        <v>2040603</v>
      </c>
      <c r="B349" s="37" t="s">
        <v>684</v>
      </c>
      <c r="C349" s="8">
        <v>0</v>
      </c>
    </row>
    <row r="350" ht="17.1" customHeight="1" spans="1:3">
      <c r="A350" s="37">
        <v>2040604</v>
      </c>
      <c r="B350" s="37" t="s">
        <v>891</v>
      </c>
      <c r="C350" s="8">
        <v>67</v>
      </c>
    </row>
    <row r="351" ht="17.1" customHeight="1" spans="1:3">
      <c r="A351" s="37">
        <v>2040605</v>
      </c>
      <c r="B351" s="37" t="s">
        <v>892</v>
      </c>
      <c r="C351" s="8">
        <v>0</v>
      </c>
    </row>
    <row r="352" ht="17.1" customHeight="1" spans="1:3">
      <c r="A352" s="37">
        <v>2040606</v>
      </c>
      <c r="B352" s="37" t="s">
        <v>893</v>
      </c>
      <c r="C352" s="8">
        <v>0</v>
      </c>
    </row>
    <row r="353" ht="17.1" customHeight="1" spans="1:3">
      <c r="A353" s="37">
        <v>2040607</v>
      </c>
      <c r="B353" s="37" t="s">
        <v>894</v>
      </c>
      <c r="C353" s="8">
        <v>27</v>
      </c>
    </row>
    <row r="354" ht="17.1" customHeight="1" spans="1:3">
      <c r="A354" s="37">
        <v>2040608</v>
      </c>
      <c r="B354" s="37" t="s">
        <v>895</v>
      </c>
      <c r="C354" s="8">
        <v>0</v>
      </c>
    </row>
    <row r="355" ht="17.1" customHeight="1" spans="1:3">
      <c r="A355" s="37">
        <v>2040609</v>
      </c>
      <c r="B355" s="37" t="s">
        <v>896</v>
      </c>
      <c r="C355" s="8">
        <v>0</v>
      </c>
    </row>
    <row r="356" ht="17.1" customHeight="1" spans="1:3">
      <c r="A356" s="37">
        <v>2040610</v>
      </c>
      <c r="B356" s="37" t="s">
        <v>897</v>
      </c>
      <c r="C356" s="8">
        <v>6</v>
      </c>
    </row>
    <row r="357" ht="17.1" customHeight="1" spans="1:3">
      <c r="A357" s="37">
        <v>2040611</v>
      </c>
      <c r="B357" s="37" t="s">
        <v>898</v>
      </c>
      <c r="C357" s="8">
        <v>0</v>
      </c>
    </row>
    <row r="358" ht="17.1" customHeight="1" spans="1:3">
      <c r="A358" s="37">
        <v>2040612</v>
      </c>
      <c r="B358" s="37" t="s">
        <v>899</v>
      </c>
      <c r="C358" s="8">
        <v>24</v>
      </c>
    </row>
    <row r="359" ht="17.1" customHeight="1" spans="1:3">
      <c r="A359" s="37">
        <v>2040613</v>
      </c>
      <c r="B359" s="37" t="s">
        <v>723</v>
      </c>
      <c r="C359" s="8">
        <v>2</v>
      </c>
    </row>
    <row r="360" ht="17.1" customHeight="1" spans="1:3">
      <c r="A360" s="37">
        <v>2040650</v>
      </c>
      <c r="B360" s="37" t="s">
        <v>691</v>
      </c>
      <c r="C360" s="8">
        <v>0</v>
      </c>
    </row>
    <row r="361" ht="17.1" customHeight="1" spans="1:3">
      <c r="A361" s="37">
        <v>2040699</v>
      </c>
      <c r="B361" s="37" t="s">
        <v>900</v>
      </c>
      <c r="C361" s="8">
        <v>5</v>
      </c>
    </row>
    <row r="362" ht="17.1" customHeight="1" spans="1:3">
      <c r="A362" s="37">
        <v>20407</v>
      </c>
      <c r="B362" s="38" t="s">
        <v>901</v>
      </c>
      <c r="C362" s="6">
        <f>SUM(C363:C371)</f>
        <v>0</v>
      </c>
    </row>
    <row r="363" ht="17.1" customHeight="1" spans="1:3">
      <c r="A363" s="37">
        <v>2040701</v>
      </c>
      <c r="B363" s="37" t="s">
        <v>682</v>
      </c>
      <c r="C363" s="8">
        <v>0</v>
      </c>
    </row>
    <row r="364" ht="17.1" customHeight="1" spans="1:3">
      <c r="A364" s="37">
        <v>2040702</v>
      </c>
      <c r="B364" s="37" t="s">
        <v>683</v>
      </c>
      <c r="C364" s="8">
        <v>0</v>
      </c>
    </row>
    <row r="365" ht="17.1" customHeight="1" spans="1:3">
      <c r="A365" s="37">
        <v>2040703</v>
      </c>
      <c r="B365" s="37" t="s">
        <v>684</v>
      </c>
      <c r="C365" s="8">
        <v>0</v>
      </c>
    </row>
    <row r="366" ht="17.1" customHeight="1" spans="1:3">
      <c r="A366" s="37">
        <v>2040704</v>
      </c>
      <c r="B366" s="37" t="s">
        <v>902</v>
      </c>
      <c r="C366" s="8">
        <v>0</v>
      </c>
    </row>
    <row r="367" ht="17.1" customHeight="1" spans="1:3">
      <c r="A367" s="37">
        <v>2040705</v>
      </c>
      <c r="B367" s="37" t="s">
        <v>903</v>
      </c>
      <c r="C367" s="8">
        <v>0</v>
      </c>
    </row>
    <row r="368" ht="17.1" customHeight="1" spans="1:3">
      <c r="A368" s="37">
        <v>2040706</v>
      </c>
      <c r="B368" s="37" t="s">
        <v>904</v>
      </c>
      <c r="C368" s="8">
        <v>0</v>
      </c>
    </row>
    <row r="369" ht="17.1" customHeight="1" spans="1:3">
      <c r="A369" s="37">
        <v>2040707</v>
      </c>
      <c r="B369" s="37" t="s">
        <v>723</v>
      </c>
      <c r="C369" s="8">
        <v>0</v>
      </c>
    </row>
    <row r="370" ht="17.1" customHeight="1" spans="1:3">
      <c r="A370" s="37">
        <v>2040750</v>
      </c>
      <c r="B370" s="37" t="s">
        <v>691</v>
      </c>
      <c r="C370" s="8">
        <v>0</v>
      </c>
    </row>
    <row r="371" ht="17.1" customHeight="1" spans="1:3">
      <c r="A371" s="37">
        <v>2040799</v>
      </c>
      <c r="B371" s="37" t="s">
        <v>905</v>
      </c>
      <c r="C371" s="8">
        <v>0</v>
      </c>
    </row>
    <row r="372" ht="17.1" customHeight="1" spans="1:3">
      <c r="A372" s="37">
        <v>20408</v>
      </c>
      <c r="B372" s="38" t="s">
        <v>906</v>
      </c>
      <c r="C372" s="6">
        <f>SUM(C373:C381)</f>
        <v>0</v>
      </c>
    </row>
    <row r="373" ht="17.1" customHeight="1" spans="1:3">
      <c r="A373" s="37">
        <v>2040801</v>
      </c>
      <c r="B373" s="37" t="s">
        <v>682</v>
      </c>
      <c r="C373" s="8">
        <v>0</v>
      </c>
    </row>
    <row r="374" ht="17.1" customHeight="1" spans="1:3">
      <c r="A374" s="37">
        <v>2040802</v>
      </c>
      <c r="B374" s="37" t="s">
        <v>683</v>
      </c>
      <c r="C374" s="8">
        <v>0</v>
      </c>
    </row>
    <row r="375" ht="17.1" customHeight="1" spans="1:3">
      <c r="A375" s="37">
        <v>2040803</v>
      </c>
      <c r="B375" s="37" t="s">
        <v>684</v>
      </c>
      <c r="C375" s="8">
        <v>0</v>
      </c>
    </row>
    <row r="376" ht="17.1" customHeight="1" spans="1:3">
      <c r="A376" s="37">
        <v>2040804</v>
      </c>
      <c r="B376" s="37" t="s">
        <v>907</v>
      </c>
      <c r="C376" s="8">
        <v>0</v>
      </c>
    </row>
    <row r="377" ht="17.1" customHeight="1" spans="1:3">
      <c r="A377" s="37">
        <v>2040805</v>
      </c>
      <c r="B377" s="37" t="s">
        <v>908</v>
      </c>
      <c r="C377" s="8">
        <v>0</v>
      </c>
    </row>
    <row r="378" ht="17.1" customHeight="1" spans="1:3">
      <c r="A378" s="37">
        <v>2040806</v>
      </c>
      <c r="B378" s="37" t="s">
        <v>909</v>
      </c>
      <c r="C378" s="8">
        <v>0</v>
      </c>
    </row>
    <row r="379" ht="17.1" customHeight="1" spans="1:3">
      <c r="A379" s="37">
        <v>2040807</v>
      </c>
      <c r="B379" s="37" t="s">
        <v>723</v>
      </c>
      <c r="C379" s="8">
        <v>0</v>
      </c>
    </row>
    <row r="380" ht="17.1" customHeight="1" spans="1:3">
      <c r="A380" s="37">
        <v>2040850</v>
      </c>
      <c r="B380" s="37" t="s">
        <v>691</v>
      </c>
      <c r="C380" s="8">
        <v>0</v>
      </c>
    </row>
    <row r="381" ht="17.1" customHeight="1" spans="1:3">
      <c r="A381" s="37">
        <v>2040899</v>
      </c>
      <c r="B381" s="37" t="s">
        <v>910</v>
      </c>
      <c r="C381" s="8">
        <v>0</v>
      </c>
    </row>
    <row r="382" ht="17.1" customHeight="1" spans="1:3">
      <c r="A382" s="37">
        <v>20409</v>
      </c>
      <c r="B382" s="38" t="s">
        <v>911</v>
      </c>
      <c r="C382" s="6">
        <f>SUM(C383:C389)</f>
        <v>0</v>
      </c>
    </row>
    <row r="383" ht="17.1" customHeight="1" spans="1:3">
      <c r="A383" s="37">
        <v>2040901</v>
      </c>
      <c r="B383" s="37" t="s">
        <v>682</v>
      </c>
      <c r="C383" s="8">
        <v>0</v>
      </c>
    </row>
    <row r="384" ht="17.1" customHeight="1" spans="1:3">
      <c r="A384" s="37">
        <v>2040902</v>
      </c>
      <c r="B384" s="37" t="s">
        <v>683</v>
      </c>
      <c r="C384" s="8">
        <v>0</v>
      </c>
    </row>
    <row r="385" ht="17.1" customHeight="1" spans="1:3">
      <c r="A385" s="37">
        <v>2040903</v>
      </c>
      <c r="B385" s="37" t="s">
        <v>684</v>
      </c>
      <c r="C385" s="8">
        <v>0</v>
      </c>
    </row>
    <row r="386" ht="17.1" customHeight="1" spans="1:3">
      <c r="A386" s="37">
        <v>2040904</v>
      </c>
      <c r="B386" s="37" t="s">
        <v>912</v>
      </c>
      <c r="C386" s="8">
        <v>0</v>
      </c>
    </row>
    <row r="387" ht="17.1" customHeight="1" spans="1:3">
      <c r="A387" s="37">
        <v>2040905</v>
      </c>
      <c r="B387" s="37" t="s">
        <v>913</v>
      </c>
      <c r="C387" s="8">
        <v>0</v>
      </c>
    </row>
    <row r="388" ht="17.1" customHeight="1" spans="1:3">
      <c r="A388" s="37">
        <v>2040950</v>
      </c>
      <c r="B388" s="37" t="s">
        <v>691</v>
      </c>
      <c r="C388" s="8">
        <v>0</v>
      </c>
    </row>
    <row r="389" ht="17.1" customHeight="1" spans="1:3">
      <c r="A389" s="37">
        <v>2040999</v>
      </c>
      <c r="B389" s="37" t="s">
        <v>914</v>
      </c>
      <c r="C389" s="8">
        <v>0</v>
      </c>
    </row>
    <row r="390" ht="17.1" customHeight="1" spans="1:3">
      <c r="A390" s="37">
        <v>20410</v>
      </c>
      <c r="B390" s="38" t="s">
        <v>915</v>
      </c>
      <c r="C390" s="6">
        <f>SUM(C391:C395)</f>
        <v>0</v>
      </c>
    </row>
    <row r="391" ht="17.1" customHeight="1" spans="1:3">
      <c r="A391" s="37">
        <v>2041001</v>
      </c>
      <c r="B391" s="37" t="s">
        <v>682</v>
      </c>
      <c r="C391" s="8">
        <v>0</v>
      </c>
    </row>
    <row r="392" ht="17.1" customHeight="1" spans="1:3">
      <c r="A392" s="37">
        <v>2041002</v>
      </c>
      <c r="B392" s="37" t="s">
        <v>683</v>
      </c>
      <c r="C392" s="8">
        <v>0</v>
      </c>
    </row>
    <row r="393" ht="17.1" customHeight="1" spans="1:3">
      <c r="A393" s="37">
        <v>2041006</v>
      </c>
      <c r="B393" s="37" t="s">
        <v>723</v>
      </c>
      <c r="C393" s="8">
        <v>0</v>
      </c>
    </row>
    <row r="394" ht="17.1" customHeight="1" spans="1:3">
      <c r="A394" s="37">
        <v>2041007</v>
      </c>
      <c r="B394" s="37" t="s">
        <v>916</v>
      </c>
      <c r="C394" s="8">
        <v>0</v>
      </c>
    </row>
    <row r="395" ht="17.1" customHeight="1" spans="1:3">
      <c r="A395" s="37">
        <v>2041099</v>
      </c>
      <c r="B395" s="37" t="s">
        <v>917</v>
      </c>
      <c r="C395" s="8">
        <v>0</v>
      </c>
    </row>
    <row r="396" ht="17.1" customHeight="1" spans="1:3">
      <c r="A396" s="37">
        <v>20499</v>
      </c>
      <c r="B396" s="38" t="s">
        <v>918</v>
      </c>
      <c r="C396" s="6">
        <f>C397</f>
        <v>16</v>
      </c>
    </row>
    <row r="397" ht="17.1" customHeight="1" spans="1:3">
      <c r="A397" s="37">
        <v>2049901</v>
      </c>
      <c r="B397" s="37" t="s">
        <v>919</v>
      </c>
      <c r="C397" s="8">
        <v>16</v>
      </c>
    </row>
    <row r="398" ht="17.1" customHeight="1" spans="1:3">
      <c r="A398" s="37">
        <v>205</v>
      </c>
      <c r="B398" s="38" t="s">
        <v>920</v>
      </c>
      <c r="C398" s="6">
        <f>SUM(C399,C404,C413,C420,C426,C430,C434,C438,C444,C451)</f>
        <v>22607</v>
      </c>
    </row>
    <row r="399" ht="17.1" customHeight="1" spans="1:3">
      <c r="A399" s="37">
        <v>20501</v>
      </c>
      <c r="B399" s="38" t="s">
        <v>921</v>
      </c>
      <c r="C399" s="6">
        <f>SUM(C400:C403)</f>
        <v>2019</v>
      </c>
    </row>
    <row r="400" ht="17.1" customHeight="1" spans="1:3">
      <c r="A400" s="37">
        <v>2050101</v>
      </c>
      <c r="B400" s="37" t="s">
        <v>682</v>
      </c>
      <c r="C400" s="8">
        <v>499</v>
      </c>
    </row>
    <row r="401" ht="17.1" customHeight="1" spans="1:3">
      <c r="A401" s="37">
        <v>2050102</v>
      </c>
      <c r="B401" s="37" t="s">
        <v>683</v>
      </c>
      <c r="C401" s="8">
        <v>1500</v>
      </c>
    </row>
    <row r="402" ht="17.1" customHeight="1" spans="1:3">
      <c r="A402" s="37">
        <v>2050103</v>
      </c>
      <c r="B402" s="37" t="s">
        <v>684</v>
      </c>
      <c r="C402" s="8">
        <v>0</v>
      </c>
    </row>
    <row r="403" ht="17.1" customHeight="1" spans="1:3">
      <c r="A403" s="37">
        <v>2050199</v>
      </c>
      <c r="B403" s="37" t="s">
        <v>922</v>
      </c>
      <c r="C403" s="8">
        <v>20</v>
      </c>
    </row>
    <row r="404" ht="17.1" customHeight="1" spans="1:3">
      <c r="A404" s="37">
        <v>20502</v>
      </c>
      <c r="B404" s="38" t="s">
        <v>923</v>
      </c>
      <c r="C404" s="6">
        <f>SUM(C405:C412)</f>
        <v>19273</v>
      </c>
    </row>
    <row r="405" ht="17.1" customHeight="1" spans="1:3">
      <c r="A405" s="37">
        <v>2050201</v>
      </c>
      <c r="B405" s="37" t="s">
        <v>924</v>
      </c>
      <c r="C405" s="8">
        <v>642</v>
      </c>
    </row>
    <row r="406" ht="17.1" customHeight="1" spans="1:3">
      <c r="A406" s="37">
        <v>2050202</v>
      </c>
      <c r="B406" s="37" t="s">
        <v>925</v>
      </c>
      <c r="C406" s="8">
        <v>9870</v>
      </c>
    </row>
    <row r="407" ht="17.1" customHeight="1" spans="1:3">
      <c r="A407" s="37">
        <v>2050203</v>
      </c>
      <c r="B407" s="37" t="s">
        <v>926</v>
      </c>
      <c r="C407" s="8">
        <v>7174</v>
      </c>
    </row>
    <row r="408" ht="17.1" customHeight="1" spans="1:3">
      <c r="A408" s="37">
        <v>2050204</v>
      </c>
      <c r="B408" s="37" t="s">
        <v>927</v>
      </c>
      <c r="C408" s="8">
        <v>1209</v>
      </c>
    </row>
    <row r="409" ht="17.1" customHeight="1" spans="1:3">
      <c r="A409" s="37">
        <v>2050205</v>
      </c>
      <c r="B409" s="37" t="s">
        <v>928</v>
      </c>
      <c r="C409" s="8">
        <v>10</v>
      </c>
    </row>
    <row r="410" ht="17.1" customHeight="1" spans="1:3">
      <c r="A410" s="37">
        <v>2050206</v>
      </c>
      <c r="B410" s="37" t="s">
        <v>929</v>
      </c>
      <c r="C410" s="8">
        <v>0</v>
      </c>
    </row>
    <row r="411" ht="17.1" customHeight="1" spans="1:3">
      <c r="A411" s="37">
        <v>2050207</v>
      </c>
      <c r="B411" s="37" t="s">
        <v>930</v>
      </c>
      <c r="C411" s="8">
        <v>0</v>
      </c>
    </row>
    <row r="412" ht="17.1" customHeight="1" spans="1:3">
      <c r="A412" s="37">
        <v>2050299</v>
      </c>
      <c r="B412" s="37" t="s">
        <v>931</v>
      </c>
      <c r="C412" s="8">
        <v>368</v>
      </c>
    </row>
    <row r="413" ht="17.1" customHeight="1" spans="1:3">
      <c r="A413" s="37">
        <v>20503</v>
      </c>
      <c r="B413" s="38" t="s">
        <v>932</v>
      </c>
      <c r="C413" s="6">
        <f>SUM(C414:C419)</f>
        <v>0</v>
      </c>
    </row>
    <row r="414" ht="17.1" customHeight="1" spans="1:3">
      <c r="A414" s="37">
        <v>2050301</v>
      </c>
      <c r="B414" s="37" t="s">
        <v>933</v>
      </c>
      <c r="C414" s="8">
        <v>0</v>
      </c>
    </row>
    <row r="415" ht="17.1" customHeight="1" spans="1:3">
      <c r="A415" s="37">
        <v>2050302</v>
      </c>
      <c r="B415" s="37" t="s">
        <v>934</v>
      </c>
      <c r="C415" s="8">
        <v>0</v>
      </c>
    </row>
    <row r="416" ht="17.1" customHeight="1" spans="1:3">
      <c r="A416" s="37">
        <v>2050303</v>
      </c>
      <c r="B416" s="37" t="s">
        <v>935</v>
      </c>
      <c r="C416" s="8">
        <v>0</v>
      </c>
    </row>
    <row r="417" ht="17.1" customHeight="1" spans="1:3">
      <c r="A417" s="37">
        <v>2050304</v>
      </c>
      <c r="B417" s="37" t="s">
        <v>936</v>
      </c>
      <c r="C417" s="8">
        <v>0</v>
      </c>
    </row>
    <row r="418" ht="17.1" customHeight="1" spans="1:3">
      <c r="A418" s="37">
        <v>2050305</v>
      </c>
      <c r="B418" s="37" t="s">
        <v>937</v>
      </c>
      <c r="C418" s="8">
        <v>0</v>
      </c>
    </row>
    <row r="419" ht="17.1" customHeight="1" spans="1:3">
      <c r="A419" s="37">
        <v>2050399</v>
      </c>
      <c r="B419" s="37" t="s">
        <v>938</v>
      </c>
      <c r="C419" s="8">
        <v>0</v>
      </c>
    </row>
    <row r="420" ht="17.1" customHeight="1" spans="1:3">
      <c r="A420" s="37">
        <v>20504</v>
      </c>
      <c r="B420" s="38" t="s">
        <v>939</v>
      </c>
      <c r="C420" s="6">
        <f>SUM(C421:C425)</f>
        <v>0</v>
      </c>
    </row>
    <row r="421" ht="17.1" customHeight="1" spans="1:3">
      <c r="A421" s="37">
        <v>2050401</v>
      </c>
      <c r="B421" s="37" t="s">
        <v>940</v>
      </c>
      <c r="C421" s="8">
        <v>0</v>
      </c>
    </row>
    <row r="422" ht="17.1" customHeight="1" spans="1:3">
      <c r="A422" s="37">
        <v>2050402</v>
      </c>
      <c r="B422" s="37" t="s">
        <v>941</v>
      </c>
      <c r="C422" s="8">
        <v>0</v>
      </c>
    </row>
    <row r="423" ht="17.1" customHeight="1" spans="1:3">
      <c r="A423" s="37">
        <v>2050403</v>
      </c>
      <c r="B423" s="37" t="s">
        <v>942</v>
      </c>
      <c r="C423" s="8">
        <v>0</v>
      </c>
    </row>
    <row r="424" ht="17.1" customHeight="1" spans="1:3">
      <c r="A424" s="37">
        <v>2050404</v>
      </c>
      <c r="B424" s="37" t="s">
        <v>943</v>
      </c>
      <c r="C424" s="8">
        <v>0</v>
      </c>
    </row>
    <row r="425" ht="17.1" customHeight="1" spans="1:3">
      <c r="A425" s="37">
        <v>2050499</v>
      </c>
      <c r="B425" s="37" t="s">
        <v>944</v>
      </c>
      <c r="C425" s="8">
        <v>0</v>
      </c>
    </row>
    <row r="426" ht="17.1" customHeight="1" spans="1:3">
      <c r="A426" s="37">
        <v>20505</v>
      </c>
      <c r="B426" s="38" t="s">
        <v>945</v>
      </c>
      <c r="C426" s="6">
        <f>SUM(C427:C429)</f>
        <v>0</v>
      </c>
    </row>
    <row r="427" ht="17.1" customHeight="1" spans="1:3">
      <c r="A427" s="37">
        <v>2050501</v>
      </c>
      <c r="B427" s="37" t="s">
        <v>946</v>
      </c>
      <c r="C427" s="8">
        <v>0</v>
      </c>
    </row>
    <row r="428" ht="17.1" customHeight="1" spans="1:3">
      <c r="A428" s="37">
        <v>2050502</v>
      </c>
      <c r="B428" s="37" t="s">
        <v>947</v>
      </c>
      <c r="C428" s="8">
        <v>0</v>
      </c>
    </row>
    <row r="429" ht="17.1" customHeight="1" spans="1:3">
      <c r="A429" s="37">
        <v>2050599</v>
      </c>
      <c r="B429" s="37" t="s">
        <v>948</v>
      </c>
      <c r="C429" s="8">
        <v>0</v>
      </c>
    </row>
    <row r="430" ht="17.1" customHeight="1" spans="1:3">
      <c r="A430" s="37">
        <v>20506</v>
      </c>
      <c r="B430" s="38" t="s">
        <v>949</v>
      </c>
      <c r="C430" s="6">
        <f>SUM(C431:C433)</f>
        <v>0</v>
      </c>
    </row>
    <row r="431" ht="17.1" customHeight="1" spans="1:3">
      <c r="A431" s="37">
        <v>2050601</v>
      </c>
      <c r="B431" s="37" t="s">
        <v>950</v>
      </c>
      <c r="C431" s="8">
        <v>0</v>
      </c>
    </row>
    <row r="432" ht="17.1" customHeight="1" spans="1:3">
      <c r="A432" s="37">
        <v>2050602</v>
      </c>
      <c r="B432" s="37" t="s">
        <v>951</v>
      </c>
      <c r="C432" s="8">
        <v>0</v>
      </c>
    </row>
    <row r="433" ht="17.1" customHeight="1" spans="1:3">
      <c r="A433" s="37">
        <v>2050699</v>
      </c>
      <c r="B433" s="37" t="s">
        <v>952</v>
      </c>
      <c r="C433" s="8">
        <v>0</v>
      </c>
    </row>
    <row r="434" ht="17.1" customHeight="1" spans="1:3">
      <c r="A434" s="37">
        <v>20507</v>
      </c>
      <c r="B434" s="38" t="s">
        <v>953</v>
      </c>
      <c r="C434" s="6">
        <f>SUM(C435:C437)</f>
        <v>0</v>
      </c>
    </row>
    <row r="435" ht="17.1" customHeight="1" spans="1:3">
      <c r="A435" s="37">
        <v>2050701</v>
      </c>
      <c r="B435" s="37" t="s">
        <v>954</v>
      </c>
      <c r="C435" s="8">
        <v>0</v>
      </c>
    </row>
    <row r="436" ht="17.1" customHeight="1" spans="1:3">
      <c r="A436" s="37">
        <v>2050702</v>
      </c>
      <c r="B436" s="37" t="s">
        <v>955</v>
      </c>
      <c r="C436" s="8">
        <v>0</v>
      </c>
    </row>
    <row r="437" ht="17.1" customHeight="1" spans="1:3">
      <c r="A437" s="37">
        <v>2050799</v>
      </c>
      <c r="B437" s="37" t="s">
        <v>956</v>
      </c>
      <c r="C437" s="8">
        <v>0</v>
      </c>
    </row>
    <row r="438" ht="17.1" customHeight="1" spans="1:3">
      <c r="A438" s="37">
        <v>20508</v>
      </c>
      <c r="B438" s="38" t="s">
        <v>957</v>
      </c>
      <c r="C438" s="6">
        <f>SUM(C439:C443)</f>
        <v>0</v>
      </c>
    </row>
    <row r="439" ht="17.1" customHeight="1" spans="1:3">
      <c r="A439" s="37">
        <v>2050801</v>
      </c>
      <c r="B439" s="37" t="s">
        <v>958</v>
      </c>
      <c r="C439" s="8">
        <v>0</v>
      </c>
    </row>
    <row r="440" ht="17.1" customHeight="1" spans="1:3">
      <c r="A440" s="37">
        <v>2050802</v>
      </c>
      <c r="B440" s="37" t="s">
        <v>959</v>
      </c>
      <c r="C440" s="8">
        <v>0</v>
      </c>
    </row>
    <row r="441" ht="17.1" customHeight="1" spans="1:3">
      <c r="A441" s="37">
        <v>2050803</v>
      </c>
      <c r="B441" s="37" t="s">
        <v>960</v>
      </c>
      <c r="C441" s="8">
        <v>0</v>
      </c>
    </row>
    <row r="442" ht="17.1" customHeight="1" spans="1:3">
      <c r="A442" s="37">
        <v>2050804</v>
      </c>
      <c r="B442" s="37" t="s">
        <v>961</v>
      </c>
      <c r="C442" s="8">
        <v>0</v>
      </c>
    </row>
    <row r="443" ht="17.1" customHeight="1" spans="1:3">
      <c r="A443" s="37">
        <v>2050899</v>
      </c>
      <c r="B443" s="37" t="s">
        <v>962</v>
      </c>
      <c r="C443" s="8">
        <v>0</v>
      </c>
    </row>
    <row r="444" ht="17.1" customHeight="1" spans="1:3">
      <c r="A444" s="37">
        <v>20509</v>
      </c>
      <c r="B444" s="38" t="s">
        <v>963</v>
      </c>
      <c r="C444" s="6">
        <f>SUM(C445:C450)</f>
        <v>1315</v>
      </c>
    </row>
    <row r="445" ht="17.1" customHeight="1" spans="1:3">
      <c r="A445" s="37">
        <v>2050901</v>
      </c>
      <c r="B445" s="37" t="s">
        <v>964</v>
      </c>
      <c r="C445" s="8">
        <v>425</v>
      </c>
    </row>
    <row r="446" ht="17.1" customHeight="1" spans="1:3">
      <c r="A446" s="37">
        <v>2050902</v>
      </c>
      <c r="B446" s="37" t="s">
        <v>965</v>
      </c>
      <c r="C446" s="8">
        <v>0</v>
      </c>
    </row>
    <row r="447" ht="17.1" customHeight="1" spans="1:3">
      <c r="A447" s="37">
        <v>2050903</v>
      </c>
      <c r="B447" s="37" t="s">
        <v>966</v>
      </c>
      <c r="C447" s="8">
        <v>0</v>
      </c>
    </row>
    <row r="448" ht="17.1" customHeight="1" spans="1:3">
      <c r="A448" s="37">
        <v>2050904</v>
      </c>
      <c r="B448" s="37" t="s">
        <v>967</v>
      </c>
      <c r="C448" s="8">
        <v>0</v>
      </c>
    </row>
    <row r="449" ht="17.1" customHeight="1" spans="1:3">
      <c r="A449" s="37">
        <v>2050905</v>
      </c>
      <c r="B449" s="37" t="s">
        <v>968</v>
      </c>
      <c r="C449" s="8">
        <v>0</v>
      </c>
    </row>
    <row r="450" ht="17.1" customHeight="1" spans="1:3">
      <c r="A450" s="37">
        <v>2050999</v>
      </c>
      <c r="B450" s="37" t="s">
        <v>969</v>
      </c>
      <c r="C450" s="8">
        <v>890</v>
      </c>
    </row>
    <row r="451" ht="17.1" customHeight="1" spans="1:3">
      <c r="A451" s="37">
        <v>20599</v>
      </c>
      <c r="B451" s="38" t="s">
        <v>970</v>
      </c>
      <c r="C451" s="6">
        <f>C452</f>
        <v>0</v>
      </c>
    </row>
    <row r="452" ht="17.1" customHeight="1" spans="1:3">
      <c r="A452" s="37">
        <v>2059999</v>
      </c>
      <c r="B452" s="37" t="s">
        <v>971</v>
      </c>
      <c r="C452" s="8">
        <v>0</v>
      </c>
    </row>
    <row r="453" ht="17.1" customHeight="1" spans="1:3">
      <c r="A453" s="37">
        <v>206</v>
      </c>
      <c r="B453" s="38" t="s">
        <v>972</v>
      </c>
      <c r="C453" s="6">
        <f>SUM(C454,C459,C468,C474,C480,C485,C490,C497,C501,C504)</f>
        <v>3094</v>
      </c>
    </row>
    <row r="454" ht="17.1" customHeight="1" spans="1:3">
      <c r="A454" s="37">
        <v>20601</v>
      </c>
      <c r="B454" s="38" t="s">
        <v>973</v>
      </c>
      <c r="C454" s="6">
        <f>SUM(C455:C458)</f>
        <v>0</v>
      </c>
    </row>
    <row r="455" ht="17.1" customHeight="1" spans="1:3">
      <c r="A455" s="37">
        <v>2060101</v>
      </c>
      <c r="B455" s="37" t="s">
        <v>682</v>
      </c>
      <c r="C455" s="8">
        <v>0</v>
      </c>
    </row>
    <row r="456" ht="17.1" customHeight="1" spans="1:3">
      <c r="A456" s="37">
        <v>2060102</v>
      </c>
      <c r="B456" s="37" t="s">
        <v>683</v>
      </c>
      <c r="C456" s="8">
        <v>0</v>
      </c>
    </row>
    <row r="457" ht="17.1" customHeight="1" spans="1:3">
      <c r="A457" s="37">
        <v>2060103</v>
      </c>
      <c r="B457" s="37" t="s">
        <v>684</v>
      </c>
      <c r="C457" s="8">
        <v>0</v>
      </c>
    </row>
    <row r="458" ht="17.1" customHeight="1" spans="1:3">
      <c r="A458" s="37">
        <v>2060199</v>
      </c>
      <c r="B458" s="37" t="s">
        <v>974</v>
      </c>
      <c r="C458" s="8">
        <v>0</v>
      </c>
    </row>
    <row r="459" ht="17.1" customHeight="1" spans="1:3">
      <c r="A459" s="37">
        <v>20602</v>
      </c>
      <c r="B459" s="38" t="s">
        <v>975</v>
      </c>
      <c r="C459" s="6">
        <f>SUM(C460:C467)</f>
        <v>0</v>
      </c>
    </row>
    <row r="460" ht="17.1" customHeight="1" spans="1:3">
      <c r="A460" s="37">
        <v>2060201</v>
      </c>
      <c r="B460" s="37" t="s">
        <v>976</v>
      </c>
      <c r="C460" s="8">
        <v>0</v>
      </c>
    </row>
    <row r="461" ht="17.1" customHeight="1" spans="1:3">
      <c r="A461" s="37">
        <v>2060202</v>
      </c>
      <c r="B461" s="37" t="s">
        <v>977</v>
      </c>
      <c r="C461" s="8">
        <v>0</v>
      </c>
    </row>
    <row r="462" ht="17.1" customHeight="1" spans="1:3">
      <c r="A462" s="37">
        <v>2060203</v>
      </c>
      <c r="B462" s="37" t="s">
        <v>978</v>
      </c>
      <c r="C462" s="8">
        <v>0</v>
      </c>
    </row>
    <row r="463" ht="17.1" customHeight="1" spans="1:3">
      <c r="A463" s="37">
        <v>2060204</v>
      </c>
      <c r="B463" s="37" t="s">
        <v>979</v>
      </c>
      <c r="C463" s="8">
        <v>0</v>
      </c>
    </row>
    <row r="464" ht="17.1" customHeight="1" spans="1:3">
      <c r="A464" s="37">
        <v>2060205</v>
      </c>
      <c r="B464" s="37" t="s">
        <v>980</v>
      </c>
      <c r="C464" s="8">
        <v>0</v>
      </c>
    </row>
    <row r="465" ht="17.1" customHeight="1" spans="1:3">
      <c r="A465" s="37">
        <v>2060206</v>
      </c>
      <c r="B465" s="37" t="s">
        <v>981</v>
      </c>
      <c r="C465" s="8">
        <v>0</v>
      </c>
    </row>
    <row r="466" ht="17.1" customHeight="1" spans="1:3">
      <c r="A466" s="37">
        <v>2060207</v>
      </c>
      <c r="B466" s="37" t="s">
        <v>982</v>
      </c>
      <c r="C466" s="8">
        <v>0</v>
      </c>
    </row>
    <row r="467" ht="17.1" customHeight="1" spans="1:3">
      <c r="A467" s="37">
        <v>2060299</v>
      </c>
      <c r="B467" s="37" t="s">
        <v>983</v>
      </c>
      <c r="C467" s="8">
        <v>0</v>
      </c>
    </row>
    <row r="468" ht="17.1" customHeight="1" spans="1:3">
      <c r="A468" s="37">
        <v>20603</v>
      </c>
      <c r="B468" s="38" t="s">
        <v>984</v>
      </c>
      <c r="C468" s="6">
        <f>SUM(C469:C473)</f>
        <v>0</v>
      </c>
    </row>
    <row r="469" ht="17.1" customHeight="1" spans="1:3">
      <c r="A469" s="37">
        <v>2060301</v>
      </c>
      <c r="B469" s="37" t="s">
        <v>976</v>
      </c>
      <c r="C469" s="8">
        <v>0</v>
      </c>
    </row>
    <row r="470" ht="17.1" customHeight="1" spans="1:3">
      <c r="A470" s="37">
        <v>2060302</v>
      </c>
      <c r="B470" s="37" t="s">
        <v>985</v>
      </c>
      <c r="C470" s="8">
        <v>0</v>
      </c>
    </row>
    <row r="471" ht="17.1" customHeight="1" spans="1:3">
      <c r="A471" s="37">
        <v>2060303</v>
      </c>
      <c r="B471" s="37" t="s">
        <v>986</v>
      </c>
      <c r="C471" s="8">
        <v>0</v>
      </c>
    </row>
    <row r="472" ht="17.1" customHeight="1" spans="1:3">
      <c r="A472" s="37">
        <v>2060304</v>
      </c>
      <c r="B472" s="37" t="s">
        <v>987</v>
      </c>
      <c r="C472" s="8">
        <v>0</v>
      </c>
    </row>
    <row r="473" ht="17.1" customHeight="1" spans="1:3">
      <c r="A473" s="37">
        <v>2060399</v>
      </c>
      <c r="B473" s="37" t="s">
        <v>988</v>
      </c>
      <c r="C473" s="8">
        <v>0</v>
      </c>
    </row>
    <row r="474" ht="17.1" customHeight="1" spans="1:3">
      <c r="A474" s="37">
        <v>20604</v>
      </c>
      <c r="B474" s="38" t="s">
        <v>989</v>
      </c>
      <c r="C474" s="6">
        <f>SUM(C475:C479)</f>
        <v>2010</v>
      </c>
    </row>
    <row r="475" ht="17.1" customHeight="1" spans="1:3">
      <c r="A475" s="37">
        <v>2060401</v>
      </c>
      <c r="B475" s="37" t="s">
        <v>976</v>
      </c>
      <c r="C475" s="8">
        <v>0</v>
      </c>
    </row>
    <row r="476" ht="17.1" customHeight="1" spans="1:3">
      <c r="A476" s="37">
        <v>2060402</v>
      </c>
      <c r="B476" s="37" t="s">
        <v>990</v>
      </c>
      <c r="C476" s="8">
        <v>97</v>
      </c>
    </row>
    <row r="477" ht="17.1" customHeight="1" spans="1:3">
      <c r="A477" s="37">
        <v>2060403</v>
      </c>
      <c r="B477" s="37" t="s">
        <v>991</v>
      </c>
      <c r="C477" s="8">
        <v>1670</v>
      </c>
    </row>
    <row r="478" ht="17.1" customHeight="1" spans="1:3">
      <c r="A478" s="37">
        <v>2060404</v>
      </c>
      <c r="B478" s="37" t="s">
        <v>992</v>
      </c>
      <c r="C478" s="8">
        <v>243</v>
      </c>
    </row>
    <row r="479" ht="17.1" customHeight="1" spans="1:3">
      <c r="A479" s="37">
        <v>2060499</v>
      </c>
      <c r="B479" s="37" t="s">
        <v>993</v>
      </c>
      <c r="C479" s="8">
        <v>0</v>
      </c>
    </row>
    <row r="480" ht="17.1" customHeight="1" spans="1:3">
      <c r="A480" s="37">
        <v>20605</v>
      </c>
      <c r="B480" s="38" t="s">
        <v>994</v>
      </c>
      <c r="C480" s="6">
        <f>SUM(C481:C484)</f>
        <v>1064</v>
      </c>
    </row>
    <row r="481" ht="17.1" customHeight="1" spans="1:3">
      <c r="A481" s="37">
        <v>2060501</v>
      </c>
      <c r="B481" s="37" t="s">
        <v>976</v>
      </c>
      <c r="C481" s="8">
        <v>0</v>
      </c>
    </row>
    <row r="482" ht="17.1" customHeight="1" spans="1:3">
      <c r="A482" s="37">
        <v>2060502</v>
      </c>
      <c r="B482" s="37" t="s">
        <v>995</v>
      </c>
      <c r="C482" s="8">
        <v>0</v>
      </c>
    </row>
    <row r="483" ht="17.1" customHeight="1" spans="1:3">
      <c r="A483" s="37">
        <v>2060503</v>
      </c>
      <c r="B483" s="37" t="s">
        <v>996</v>
      </c>
      <c r="C483" s="8">
        <v>0</v>
      </c>
    </row>
    <row r="484" ht="17.1" customHeight="1" spans="1:3">
      <c r="A484" s="37">
        <v>2060599</v>
      </c>
      <c r="B484" s="37" t="s">
        <v>997</v>
      </c>
      <c r="C484" s="8">
        <v>1064</v>
      </c>
    </row>
    <row r="485" ht="17.1" customHeight="1" spans="1:3">
      <c r="A485" s="37">
        <v>20606</v>
      </c>
      <c r="B485" s="38" t="s">
        <v>998</v>
      </c>
      <c r="C485" s="6">
        <f>SUM(C486:C489)</f>
        <v>0</v>
      </c>
    </row>
    <row r="486" ht="17.1" customHeight="1" spans="1:3">
      <c r="A486" s="37">
        <v>2060601</v>
      </c>
      <c r="B486" s="37" t="s">
        <v>999</v>
      </c>
      <c r="C486" s="8">
        <v>0</v>
      </c>
    </row>
    <row r="487" ht="17.1" customHeight="1" spans="1:3">
      <c r="A487" s="37">
        <v>2060602</v>
      </c>
      <c r="B487" s="37" t="s">
        <v>1000</v>
      </c>
      <c r="C487" s="8">
        <v>0</v>
      </c>
    </row>
    <row r="488" ht="17.1" customHeight="1" spans="1:3">
      <c r="A488" s="37">
        <v>2060603</v>
      </c>
      <c r="B488" s="37" t="s">
        <v>1001</v>
      </c>
      <c r="C488" s="8">
        <v>0</v>
      </c>
    </row>
    <row r="489" ht="17.1" customHeight="1" spans="1:3">
      <c r="A489" s="37">
        <v>2060699</v>
      </c>
      <c r="B489" s="37" t="s">
        <v>1002</v>
      </c>
      <c r="C489" s="8">
        <v>0</v>
      </c>
    </row>
    <row r="490" ht="17.1" customHeight="1" spans="1:3">
      <c r="A490" s="37">
        <v>20607</v>
      </c>
      <c r="B490" s="38" t="s">
        <v>1003</v>
      </c>
      <c r="C490" s="6">
        <f>SUM(C491:C496)</f>
        <v>20</v>
      </c>
    </row>
    <row r="491" ht="17.1" customHeight="1" spans="1:3">
      <c r="A491" s="37">
        <v>2060701</v>
      </c>
      <c r="B491" s="37" t="s">
        <v>976</v>
      </c>
      <c r="C491" s="8">
        <v>0</v>
      </c>
    </row>
    <row r="492" ht="17.1" customHeight="1" spans="1:3">
      <c r="A492" s="37">
        <v>2060702</v>
      </c>
      <c r="B492" s="37" t="s">
        <v>1004</v>
      </c>
      <c r="C492" s="8">
        <v>0</v>
      </c>
    </row>
    <row r="493" ht="17.1" customHeight="1" spans="1:3">
      <c r="A493" s="37">
        <v>2060703</v>
      </c>
      <c r="B493" s="37" t="s">
        <v>1005</v>
      </c>
      <c r="C493" s="8">
        <v>0</v>
      </c>
    </row>
    <row r="494" ht="17.1" customHeight="1" spans="1:3">
      <c r="A494" s="37">
        <v>2060704</v>
      </c>
      <c r="B494" s="37" t="s">
        <v>1006</v>
      </c>
      <c r="C494" s="8">
        <v>0</v>
      </c>
    </row>
    <row r="495" ht="17.1" customHeight="1" spans="1:3">
      <c r="A495" s="37">
        <v>2060705</v>
      </c>
      <c r="B495" s="37" t="s">
        <v>1007</v>
      </c>
      <c r="C495" s="8">
        <v>0</v>
      </c>
    </row>
    <row r="496" ht="17.1" customHeight="1" spans="1:3">
      <c r="A496" s="37">
        <v>2060799</v>
      </c>
      <c r="B496" s="37" t="s">
        <v>1008</v>
      </c>
      <c r="C496" s="8">
        <v>20</v>
      </c>
    </row>
    <row r="497" ht="17.1" customHeight="1" spans="1:3">
      <c r="A497" s="37">
        <v>20608</v>
      </c>
      <c r="B497" s="38" t="s">
        <v>1009</v>
      </c>
      <c r="C497" s="6">
        <f>SUM(C498:C500)</f>
        <v>0</v>
      </c>
    </row>
    <row r="498" ht="17.1" customHeight="1" spans="1:3">
      <c r="A498" s="37">
        <v>2060801</v>
      </c>
      <c r="B498" s="37" t="s">
        <v>1010</v>
      </c>
      <c r="C498" s="8">
        <v>0</v>
      </c>
    </row>
    <row r="499" ht="17.1" customHeight="1" spans="1:3">
      <c r="A499" s="37">
        <v>2060802</v>
      </c>
      <c r="B499" s="37" t="s">
        <v>1011</v>
      </c>
      <c r="C499" s="8">
        <v>0</v>
      </c>
    </row>
    <row r="500" ht="17.1" customHeight="1" spans="1:3">
      <c r="A500" s="37">
        <v>2060899</v>
      </c>
      <c r="B500" s="37" t="s">
        <v>1012</v>
      </c>
      <c r="C500" s="8">
        <v>0</v>
      </c>
    </row>
    <row r="501" ht="17.1" customHeight="1" spans="1:3">
      <c r="A501" s="37">
        <v>20609</v>
      </c>
      <c r="B501" s="38" t="s">
        <v>1013</v>
      </c>
      <c r="C501" s="6">
        <f>C502+C503</f>
        <v>0</v>
      </c>
    </row>
    <row r="502" ht="17.1" customHeight="1" spans="1:3">
      <c r="A502" s="37">
        <v>2060901</v>
      </c>
      <c r="B502" s="37" t="s">
        <v>1014</v>
      </c>
      <c r="C502" s="8">
        <v>0</v>
      </c>
    </row>
    <row r="503" ht="17.1" customHeight="1" spans="1:3">
      <c r="A503" s="37">
        <v>2060902</v>
      </c>
      <c r="B503" s="37" t="s">
        <v>1015</v>
      </c>
      <c r="C503" s="8">
        <v>0</v>
      </c>
    </row>
    <row r="504" ht="17.1" customHeight="1" spans="1:3">
      <c r="A504" s="37">
        <v>20699</v>
      </c>
      <c r="B504" s="38" t="s">
        <v>1016</v>
      </c>
      <c r="C504" s="6">
        <f>SUM(C505:C508)</f>
        <v>0</v>
      </c>
    </row>
    <row r="505" ht="17.1" customHeight="1" spans="1:3">
      <c r="A505" s="37">
        <v>2069901</v>
      </c>
      <c r="B505" s="37" t="s">
        <v>1017</v>
      </c>
      <c r="C505" s="8">
        <v>0</v>
      </c>
    </row>
    <row r="506" ht="17.1" customHeight="1" spans="1:3">
      <c r="A506" s="37">
        <v>2069902</v>
      </c>
      <c r="B506" s="37" t="s">
        <v>1018</v>
      </c>
      <c r="C506" s="8">
        <v>0</v>
      </c>
    </row>
    <row r="507" ht="17.1" customHeight="1" spans="1:3">
      <c r="A507" s="37">
        <v>2069903</v>
      </c>
      <c r="B507" s="37" t="s">
        <v>1019</v>
      </c>
      <c r="C507" s="8">
        <v>0</v>
      </c>
    </row>
    <row r="508" ht="17.1" customHeight="1" spans="1:3">
      <c r="A508" s="37">
        <v>2069999</v>
      </c>
      <c r="B508" s="37" t="s">
        <v>1020</v>
      </c>
      <c r="C508" s="8">
        <v>0</v>
      </c>
    </row>
    <row r="509" ht="17.1" customHeight="1" spans="1:3">
      <c r="A509" s="37">
        <v>207</v>
      </c>
      <c r="B509" s="38" t="s">
        <v>1021</v>
      </c>
      <c r="C509" s="6">
        <f>SUM(C510,C526,C534,C545,C554,C561)</f>
        <v>1481</v>
      </c>
    </row>
    <row r="510" ht="17.1" customHeight="1" spans="1:3">
      <c r="A510" s="37">
        <v>20701</v>
      </c>
      <c r="B510" s="38" t="s">
        <v>1022</v>
      </c>
      <c r="C510" s="6">
        <f>SUM(C511:C525)</f>
        <v>1393</v>
      </c>
    </row>
    <row r="511" ht="17.1" customHeight="1" spans="1:3">
      <c r="A511" s="37">
        <v>2070101</v>
      </c>
      <c r="B511" s="37" t="s">
        <v>682</v>
      </c>
      <c r="C511" s="8">
        <v>154</v>
      </c>
    </row>
    <row r="512" ht="17.1" customHeight="1" spans="1:3">
      <c r="A512" s="37">
        <v>2070102</v>
      </c>
      <c r="B512" s="37" t="s">
        <v>683</v>
      </c>
      <c r="C512" s="8">
        <v>60</v>
      </c>
    </row>
    <row r="513" ht="17.1" customHeight="1" spans="1:3">
      <c r="A513" s="37">
        <v>2070103</v>
      </c>
      <c r="B513" s="37" t="s">
        <v>684</v>
      </c>
      <c r="C513" s="8">
        <v>0</v>
      </c>
    </row>
    <row r="514" ht="17.1" customHeight="1" spans="1:3">
      <c r="A514" s="37">
        <v>2070104</v>
      </c>
      <c r="B514" s="37" t="s">
        <v>1023</v>
      </c>
      <c r="C514" s="8">
        <v>15</v>
      </c>
    </row>
    <row r="515" ht="17.1" customHeight="1" spans="1:3">
      <c r="A515" s="37">
        <v>2070105</v>
      </c>
      <c r="B515" s="37" t="s">
        <v>1024</v>
      </c>
      <c r="C515" s="8">
        <v>0</v>
      </c>
    </row>
    <row r="516" ht="17.1" customHeight="1" spans="1:3">
      <c r="A516" s="37">
        <v>2070106</v>
      </c>
      <c r="B516" s="37" t="s">
        <v>1025</v>
      </c>
      <c r="C516" s="8">
        <v>0</v>
      </c>
    </row>
    <row r="517" ht="17.1" customHeight="1" spans="1:3">
      <c r="A517" s="37">
        <v>2070107</v>
      </c>
      <c r="B517" s="37" t="s">
        <v>1026</v>
      </c>
      <c r="C517" s="8">
        <v>0</v>
      </c>
    </row>
    <row r="518" ht="17.1" customHeight="1" spans="1:3">
      <c r="A518" s="37">
        <v>2070108</v>
      </c>
      <c r="B518" s="37" t="s">
        <v>1027</v>
      </c>
      <c r="C518" s="8">
        <v>24</v>
      </c>
    </row>
    <row r="519" ht="17.1" customHeight="1" spans="1:3">
      <c r="A519" s="37">
        <v>2070109</v>
      </c>
      <c r="B519" s="37" t="s">
        <v>1028</v>
      </c>
      <c r="C519" s="8">
        <v>928</v>
      </c>
    </row>
    <row r="520" ht="17.1" customHeight="1" spans="1:3">
      <c r="A520" s="37">
        <v>2070110</v>
      </c>
      <c r="B520" s="37" t="s">
        <v>1029</v>
      </c>
      <c r="C520" s="8">
        <v>0</v>
      </c>
    </row>
    <row r="521" ht="17.1" customHeight="1" spans="1:3">
      <c r="A521" s="37">
        <v>2070111</v>
      </c>
      <c r="B521" s="37" t="s">
        <v>1030</v>
      </c>
      <c r="C521" s="8">
        <v>7</v>
      </c>
    </row>
    <row r="522" ht="17.1" customHeight="1" spans="1:3">
      <c r="A522" s="37">
        <v>2070112</v>
      </c>
      <c r="B522" s="37" t="s">
        <v>1031</v>
      </c>
      <c r="C522" s="8">
        <v>0</v>
      </c>
    </row>
    <row r="523" ht="17.1" customHeight="1" spans="1:3">
      <c r="A523" s="37">
        <v>2070113</v>
      </c>
      <c r="B523" s="37" t="s">
        <v>1032</v>
      </c>
      <c r="C523" s="8">
        <v>5</v>
      </c>
    </row>
    <row r="524" ht="17.1" customHeight="1" spans="1:3">
      <c r="A524" s="37">
        <v>2070114</v>
      </c>
      <c r="B524" s="37" t="s">
        <v>1033</v>
      </c>
      <c r="C524" s="8">
        <v>60</v>
      </c>
    </row>
    <row r="525" ht="17.1" customHeight="1" spans="1:3">
      <c r="A525" s="37">
        <v>2070199</v>
      </c>
      <c r="B525" s="37" t="s">
        <v>1034</v>
      </c>
      <c r="C525" s="8">
        <v>140</v>
      </c>
    </row>
    <row r="526" ht="17.1" customHeight="1" spans="1:3">
      <c r="A526" s="37">
        <v>20702</v>
      </c>
      <c r="B526" s="38" t="s">
        <v>1035</v>
      </c>
      <c r="C526" s="6">
        <f>SUM(C527:C533)</f>
        <v>0</v>
      </c>
    </row>
    <row r="527" ht="17.1" customHeight="1" spans="1:3">
      <c r="A527" s="37">
        <v>2070201</v>
      </c>
      <c r="B527" s="37" t="s">
        <v>682</v>
      </c>
      <c r="C527" s="8">
        <v>0</v>
      </c>
    </row>
    <row r="528" ht="17.1" customHeight="1" spans="1:3">
      <c r="A528" s="37">
        <v>2070202</v>
      </c>
      <c r="B528" s="37" t="s">
        <v>683</v>
      </c>
      <c r="C528" s="8">
        <v>0</v>
      </c>
    </row>
    <row r="529" ht="17.1" customHeight="1" spans="1:3">
      <c r="A529" s="37">
        <v>2070203</v>
      </c>
      <c r="B529" s="37" t="s">
        <v>684</v>
      </c>
      <c r="C529" s="8">
        <v>0</v>
      </c>
    </row>
    <row r="530" ht="17.1" customHeight="1" spans="1:3">
      <c r="A530" s="37">
        <v>2070204</v>
      </c>
      <c r="B530" s="37" t="s">
        <v>1036</v>
      </c>
      <c r="C530" s="8">
        <v>0</v>
      </c>
    </row>
    <row r="531" ht="17.1" customHeight="1" spans="1:3">
      <c r="A531" s="37">
        <v>2070205</v>
      </c>
      <c r="B531" s="37" t="s">
        <v>1037</v>
      </c>
      <c r="C531" s="8">
        <v>0</v>
      </c>
    </row>
    <row r="532" ht="17.1" customHeight="1" spans="1:3">
      <c r="A532" s="37">
        <v>2070206</v>
      </c>
      <c r="B532" s="37" t="s">
        <v>1038</v>
      </c>
      <c r="C532" s="8">
        <v>0</v>
      </c>
    </row>
    <row r="533" ht="17.1" customHeight="1" spans="1:3">
      <c r="A533" s="37">
        <v>2070299</v>
      </c>
      <c r="B533" s="37" t="s">
        <v>1039</v>
      </c>
      <c r="C533" s="8">
        <v>0</v>
      </c>
    </row>
    <row r="534" ht="17.1" customHeight="1" spans="1:3">
      <c r="A534" s="37">
        <v>20703</v>
      </c>
      <c r="B534" s="38" t="s">
        <v>1040</v>
      </c>
      <c r="C534" s="6">
        <f>SUM(C535:C544)</f>
        <v>0</v>
      </c>
    </row>
    <row r="535" ht="17.1" customHeight="1" spans="1:3">
      <c r="A535" s="37">
        <v>2070301</v>
      </c>
      <c r="B535" s="37" t="s">
        <v>682</v>
      </c>
      <c r="C535" s="8">
        <v>0</v>
      </c>
    </row>
    <row r="536" ht="17.1" customHeight="1" spans="1:3">
      <c r="A536" s="37">
        <v>2070302</v>
      </c>
      <c r="B536" s="37" t="s">
        <v>683</v>
      </c>
      <c r="C536" s="8">
        <v>0</v>
      </c>
    </row>
    <row r="537" ht="17.1" customHeight="1" spans="1:3">
      <c r="A537" s="37">
        <v>2070303</v>
      </c>
      <c r="B537" s="37" t="s">
        <v>684</v>
      </c>
      <c r="C537" s="8">
        <v>0</v>
      </c>
    </row>
    <row r="538" ht="17.1" customHeight="1" spans="1:3">
      <c r="A538" s="37">
        <v>2070304</v>
      </c>
      <c r="B538" s="37" t="s">
        <v>1041</v>
      </c>
      <c r="C538" s="8">
        <v>0</v>
      </c>
    </row>
    <row r="539" ht="17.1" customHeight="1" spans="1:3">
      <c r="A539" s="37">
        <v>2070305</v>
      </c>
      <c r="B539" s="37" t="s">
        <v>1042</v>
      </c>
      <c r="C539" s="8">
        <v>0</v>
      </c>
    </row>
    <row r="540" ht="17.1" customHeight="1" spans="1:3">
      <c r="A540" s="37">
        <v>2070306</v>
      </c>
      <c r="B540" s="37" t="s">
        <v>1043</v>
      </c>
      <c r="C540" s="8">
        <v>0</v>
      </c>
    </row>
    <row r="541" ht="17.1" customHeight="1" spans="1:3">
      <c r="A541" s="37">
        <v>2070307</v>
      </c>
      <c r="B541" s="37" t="s">
        <v>1044</v>
      </c>
      <c r="C541" s="8">
        <v>0</v>
      </c>
    </row>
    <row r="542" ht="17.1" customHeight="1" spans="1:3">
      <c r="A542" s="37">
        <v>2070308</v>
      </c>
      <c r="B542" s="37" t="s">
        <v>1045</v>
      </c>
      <c r="C542" s="8">
        <v>0</v>
      </c>
    </row>
    <row r="543" ht="17.1" customHeight="1" spans="1:3">
      <c r="A543" s="37">
        <v>2070309</v>
      </c>
      <c r="B543" s="37" t="s">
        <v>1046</v>
      </c>
      <c r="C543" s="8">
        <v>0</v>
      </c>
    </row>
    <row r="544" ht="17.1" customHeight="1" spans="1:3">
      <c r="A544" s="37">
        <v>2070399</v>
      </c>
      <c r="B544" s="37" t="s">
        <v>1047</v>
      </c>
      <c r="C544" s="8">
        <v>0</v>
      </c>
    </row>
    <row r="545" ht="17.1" customHeight="1" spans="1:3">
      <c r="A545" s="37">
        <v>20706</v>
      </c>
      <c r="B545" s="10" t="s">
        <v>1048</v>
      </c>
      <c r="C545" s="6">
        <f>SUM(C546:C553)</f>
        <v>59</v>
      </c>
    </row>
    <row r="546" ht="17.1" customHeight="1" spans="1:3">
      <c r="A546" s="37">
        <v>2070601</v>
      </c>
      <c r="B546" s="5" t="s">
        <v>682</v>
      </c>
      <c r="C546" s="8">
        <v>10</v>
      </c>
    </row>
    <row r="547" ht="17.1" customHeight="1" spans="1:3">
      <c r="A547" s="37">
        <v>2070602</v>
      </c>
      <c r="B547" s="5" t="s">
        <v>683</v>
      </c>
      <c r="C547" s="8">
        <v>0</v>
      </c>
    </row>
    <row r="548" ht="17.1" customHeight="1" spans="1:3">
      <c r="A548" s="37">
        <v>2070603</v>
      </c>
      <c r="B548" s="5" t="s">
        <v>684</v>
      </c>
      <c r="C548" s="8">
        <v>0</v>
      </c>
    </row>
    <row r="549" ht="17.1" customHeight="1" spans="1:3">
      <c r="A549" s="37">
        <v>2070604</v>
      </c>
      <c r="B549" s="5" t="s">
        <v>1049</v>
      </c>
      <c r="C549" s="8">
        <v>0</v>
      </c>
    </row>
    <row r="550" ht="17.1" customHeight="1" spans="1:3">
      <c r="A550" s="37">
        <v>2070605</v>
      </c>
      <c r="B550" s="5" t="s">
        <v>1050</v>
      </c>
      <c r="C550" s="8">
        <v>0</v>
      </c>
    </row>
    <row r="551" ht="17.1" customHeight="1" spans="1:3">
      <c r="A551" s="37">
        <v>2070606</v>
      </c>
      <c r="B551" s="5" t="s">
        <v>1051</v>
      </c>
      <c r="C551" s="8">
        <v>0</v>
      </c>
    </row>
    <row r="552" ht="17.1" customHeight="1" spans="1:3">
      <c r="A552" s="37">
        <v>2070607</v>
      </c>
      <c r="B552" s="5" t="s">
        <v>1052</v>
      </c>
      <c r="C552" s="8">
        <v>0</v>
      </c>
    </row>
    <row r="553" ht="17.1" customHeight="1" spans="1:3">
      <c r="A553" s="37">
        <v>2070699</v>
      </c>
      <c r="B553" s="5" t="s">
        <v>1053</v>
      </c>
      <c r="C553" s="8">
        <v>49</v>
      </c>
    </row>
    <row r="554" ht="17.1" customHeight="1" spans="1:3">
      <c r="A554" s="37">
        <v>20708</v>
      </c>
      <c r="B554" s="10" t="s">
        <v>1054</v>
      </c>
      <c r="C554" s="6">
        <f>SUM(C555:C560)</f>
        <v>0</v>
      </c>
    </row>
    <row r="555" ht="17.1" customHeight="1" spans="1:3">
      <c r="A555" s="37">
        <v>2070801</v>
      </c>
      <c r="B555" s="5" t="s">
        <v>682</v>
      </c>
      <c r="C555" s="8">
        <v>0</v>
      </c>
    </row>
    <row r="556" ht="17.1" customHeight="1" spans="1:3">
      <c r="A556" s="37">
        <v>2070802</v>
      </c>
      <c r="B556" s="5" t="s">
        <v>683</v>
      </c>
      <c r="C556" s="8">
        <v>0</v>
      </c>
    </row>
    <row r="557" ht="17.1" customHeight="1" spans="1:3">
      <c r="A557" s="37">
        <v>2070803</v>
      </c>
      <c r="B557" s="5" t="s">
        <v>684</v>
      </c>
      <c r="C557" s="8">
        <v>0</v>
      </c>
    </row>
    <row r="558" ht="17.1" customHeight="1" spans="1:3">
      <c r="A558" s="37">
        <v>2070804</v>
      </c>
      <c r="B558" s="5" t="s">
        <v>1055</v>
      </c>
      <c r="C558" s="8">
        <v>0</v>
      </c>
    </row>
    <row r="559" ht="17.1" customHeight="1" spans="1:3">
      <c r="A559" s="37">
        <v>2070805</v>
      </c>
      <c r="B559" s="5" t="s">
        <v>1056</v>
      </c>
      <c r="C559" s="8">
        <v>0</v>
      </c>
    </row>
    <row r="560" ht="17.1" customHeight="1" spans="1:3">
      <c r="A560" s="37">
        <v>2070899</v>
      </c>
      <c r="B560" s="5" t="s">
        <v>1057</v>
      </c>
      <c r="C560" s="8">
        <v>0</v>
      </c>
    </row>
    <row r="561" ht="17.1" customHeight="1" spans="1:3">
      <c r="A561" s="37">
        <v>20799</v>
      </c>
      <c r="B561" s="38" t="s">
        <v>1058</v>
      </c>
      <c r="C561" s="6">
        <f>SUM(C562:C564)</f>
        <v>29</v>
      </c>
    </row>
    <row r="562" ht="17.1" customHeight="1" spans="1:3">
      <c r="A562" s="37">
        <v>2079902</v>
      </c>
      <c r="B562" s="37" t="s">
        <v>1059</v>
      </c>
      <c r="C562" s="8">
        <v>4</v>
      </c>
    </row>
    <row r="563" ht="17.1" customHeight="1" spans="1:3">
      <c r="A563" s="37">
        <v>2079903</v>
      </c>
      <c r="B563" s="37" t="s">
        <v>1060</v>
      </c>
      <c r="C563" s="8">
        <v>5</v>
      </c>
    </row>
    <row r="564" ht="17.1" customHeight="1" spans="1:3">
      <c r="A564" s="37">
        <v>2079999</v>
      </c>
      <c r="B564" s="37" t="s">
        <v>1061</v>
      </c>
      <c r="C564" s="8">
        <v>20</v>
      </c>
    </row>
    <row r="565" ht="17.1" customHeight="1" spans="1:3">
      <c r="A565" s="37">
        <v>208</v>
      </c>
      <c r="B565" s="38" t="s">
        <v>1062</v>
      </c>
      <c r="C565" s="6">
        <f>SUM(C566,C580,C588,C590,C599,C603,C613,C621,C628,C635,C644,C649,C652,C655,C658,C661,C664,C668,C673,C681)</f>
        <v>17863</v>
      </c>
    </row>
    <row r="566" ht="17.1" customHeight="1" spans="1:3">
      <c r="A566" s="37">
        <v>20801</v>
      </c>
      <c r="B566" s="38" t="s">
        <v>1063</v>
      </c>
      <c r="C566" s="6">
        <f>SUM(C567:C579)</f>
        <v>506</v>
      </c>
    </row>
    <row r="567" ht="17.1" customHeight="1" spans="1:3">
      <c r="A567" s="37">
        <v>2080101</v>
      </c>
      <c r="B567" s="37" t="s">
        <v>682</v>
      </c>
      <c r="C567" s="8">
        <v>216</v>
      </c>
    </row>
    <row r="568" ht="17.1" customHeight="1" spans="1:3">
      <c r="A568" s="37">
        <v>2080102</v>
      </c>
      <c r="B568" s="37" t="s">
        <v>683</v>
      </c>
      <c r="C568" s="8">
        <v>0</v>
      </c>
    </row>
    <row r="569" ht="17.1" customHeight="1" spans="1:3">
      <c r="A569" s="37">
        <v>2080103</v>
      </c>
      <c r="B569" s="37" t="s">
        <v>684</v>
      </c>
      <c r="C569" s="8">
        <v>0</v>
      </c>
    </row>
    <row r="570" ht="17.1" customHeight="1" spans="1:3">
      <c r="A570" s="37">
        <v>2080104</v>
      </c>
      <c r="B570" s="37" t="s">
        <v>1064</v>
      </c>
      <c r="C570" s="8">
        <v>31</v>
      </c>
    </row>
    <row r="571" ht="17.1" customHeight="1" spans="1:3">
      <c r="A571" s="37">
        <v>2080105</v>
      </c>
      <c r="B571" s="37" t="s">
        <v>1065</v>
      </c>
      <c r="C571" s="8">
        <v>12</v>
      </c>
    </row>
    <row r="572" ht="17.1" customHeight="1" spans="1:3">
      <c r="A572" s="37">
        <v>2080106</v>
      </c>
      <c r="B572" s="37" t="s">
        <v>1066</v>
      </c>
      <c r="C572" s="8">
        <v>8</v>
      </c>
    </row>
    <row r="573" ht="17.1" customHeight="1" spans="1:3">
      <c r="A573" s="37">
        <v>2080107</v>
      </c>
      <c r="B573" s="37" t="s">
        <v>1067</v>
      </c>
      <c r="C573" s="8">
        <v>12</v>
      </c>
    </row>
    <row r="574" ht="17.1" customHeight="1" spans="1:3">
      <c r="A574" s="37">
        <v>2080108</v>
      </c>
      <c r="B574" s="37" t="s">
        <v>723</v>
      </c>
      <c r="C574" s="8">
        <v>5</v>
      </c>
    </row>
    <row r="575" ht="17.1" customHeight="1" spans="1:3">
      <c r="A575" s="37">
        <v>2080109</v>
      </c>
      <c r="B575" s="37" t="s">
        <v>1068</v>
      </c>
      <c r="C575" s="8">
        <v>0</v>
      </c>
    </row>
    <row r="576" ht="17.1" customHeight="1" spans="1:3">
      <c r="A576" s="37">
        <v>2080110</v>
      </c>
      <c r="B576" s="37" t="s">
        <v>1069</v>
      </c>
      <c r="C576" s="8">
        <v>0</v>
      </c>
    </row>
    <row r="577" ht="17.1" customHeight="1" spans="1:3">
      <c r="A577" s="37">
        <v>2080111</v>
      </c>
      <c r="B577" s="37" t="s">
        <v>1070</v>
      </c>
      <c r="C577" s="8">
        <v>0</v>
      </c>
    </row>
    <row r="578" ht="17.1" customHeight="1" spans="1:3">
      <c r="A578" s="37">
        <v>2080112</v>
      </c>
      <c r="B578" s="37" t="s">
        <v>1071</v>
      </c>
      <c r="C578" s="8">
        <v>0</v>
      </c>
    </row>
    <row r="579" ht="17.1" customHeight="1" spans="1:3">
      <c r="A579" s="37">
        <v>2080199</v>
      </c>
      <c r="B579" s="37" t="s">
        <v>1072</v>
      </c>
      <c r="C579" s="8">
        <v>222</v>
      </c>
    </row>
    <row r="580" ht="17.1" customHeight="1" spans="1:3">
      <c r="A580" s="37">
        <v>20802</v>
      </c>
      <c r="B580" s="38" t="s">
        <v>1073</v>
      </c>
      <c r="C580" s="6">
        <f>SUM(C581:C587)</f>
        <v>297</v>
      </c>
    </row>
    <row r="581" ht="17.1" customHeight="1" spans="1:3">
      <c r="A581" s="37">
        <v>2080201</v>
      </c>
      <c r="B581" s="37" t="s">
        <v>682</v>
      </c>
      <c r="C581" s="8">
        <v>145</v>
      </c>
    </row>
    <row r="582" ht="17.1" customHeight="1" spans="1:3">
      <c r="A582" s="37">
        <v>2080202</v>
      </c>
      <c r="B582" s="37" t="s">
        <v>683</v>
      </c>
      <c r="C582" s="8">
        <v>0</v>
      </c>
    </row>
    <row r="583" ht="17.1" customHeight="1" spans="1:3">
      <c r="A583" s="37">
        <v>2080203</v>
      </c>
      <c r="B583" s="37" t="s">
        <v>684</v>
      </c>
      <c r="C583" s="8">
        <v>0</v>
      </c>
    </row>
    <row r="584" ht="17.1" customHeight="1" spans="1:3">
      <c r="A584" s="37">
        <v>2080206</v>
      </c>
      <c r="B584" s="37" t="s">
        <v>1074</v>
      </c>
      <c r="C584" s="8">
        <v>0</v>
      </c>
    </row>
    <row r="585" ht="17.1" customHeight="1" spans="1:3">
      <c r="A585" s="37">
        <v>2080207</v>
      </c>
      <c r="B585" s="37" t="s">
        <v>1075</v>
      </c>
      <c r="C585" s="8">
        <v>0</v>
      </c>
    </row>
    <row r="586" ht="17.1" customHeight="1" spans="1:3">
      <c r="A586" s="37">
        <v>2080208</v>
      </c>
      <c r="B586" s="37" t="s">
        <v>1076</v>
      </c>
      <c r="C586" s="8">
        <v>60</v>
      </c>
    </row>
    <row r="587" ht="17.1" customHeight="1" spans="1:3">
      <c r="A587" s="37">
        <v>2080299</v>
      </c>
      <c r="B587" s="37" t="s">
        <v>1077</v>
      </c>
      <c r="C587" s="8">
        <v>92</v>
      </c>
    </row>
    <row r="588" ht="17.1" customHeight="1" spans="1:3">
      <c r="A588" s="37">
        <v>20804</v>
      </c>
      <c r="B588" s="38" t="s">
        <v>1078</v>
      </c>
      <c r="C588" s="6">
        <f>C589</f>
        <v>0</v>
      </c>
    </row>
    <row r="589" ht="17.1" customHeight="1" spans="1:3">
      <c r="A589" s="37">
        <v>2080402</v>
      </c>
      <c r="B589" s="37" t="s">
        <v>1079</v>
      </c>
      <c r="C589" s="8">
        <v>0</v>
      </c>
    </row>
    <row r="590" ht="17.1" customHeight="1" spans="1:3">
      <c r="A590" s="37">
        <v>20805</v>
      </c>
      <c r="B590" s="38" t="s">
        <v>1080</v>
      </c>
      <c r="C590" s="6">
        <f>SUM(C591:C598)</f>
        <v>1162</v>
      </c>
    </row>
    <row r="591" ht="17.1" customHeight="1" spans="1:3">
      <c r="A591" s="37">
        <v>2080501</v>
      </c>
      <c r="B591" s="37" t="s">
        <v>1081</v>
      </c>
      <c r="C591" s="8">
        <v>391</v>
      </c>
    </row>
    <row r="592" ht="17.1" customHeight="1" spans="1:3">
      <c r="A592" s="37">
        <v>2080502</v>
      </c>
      <c r="B592" s="37" t="s">
        <v>1082</v>
      </c>
      <c r="C592" s="8">
        <v>56</v>
      </c>
    </row>
    <row r="593" ht="17.1" customHeight="1" spans="1:3">
      <c r="A593" s="37">
        <v>2080503</v>
      </c>
      <c r="B593" s="37" t="s">
        <v>1083</v>
      </c>
      <c r="C593" s="8">
        <v>0</v>
      </c>
    </row>
    <row r="594" ht="17.1" customHeight="1" spans="1:3">
      <c r="A594" s="37">
        <v>2080504</v>
      </c>
      <c r="B594" s="37" t="s">
        <v>1084</v>
      </c>
      <c r="C594" s="8">
        <v>0</v>
      </c>
    </row>
    <row r="595" ht="17.1" customHeight="1" spans="1:3">
      <c r="A595" s="37">
        <v>2080505</v>
      </c>
      <c r="B595" s="37" t="s">
        <v>1085</v>
      </c>
      <c r="C595" s="8">
        <v>715</v>
      </c>
    </row>
    <row r="596" ht="17.1" customHeight="1" spans="1:3">
      <c r="A596" s="37">
        <v>2080506</v>
      </c>
      <c r="B596" s="37" t="s">
        <v>1086</v>
      </c>
      <c r="C596" s="8">
        <v>0</v>
      </c>
    </row>
    <row r="597" ht="17.1" customHeight="1" spans="1:3">
      <c r="A597" s="37">
        <v>2080507</v>
      </c>
      <c r="B597" s="37" t="s">
        <v>1087</v>
      </c>
      <c r="C597" s="8">
        <v>0</v>
      </c>
    </row>
    <row r="598" ht="17.1" customHeight="1" spans="1:3">
      <c r="A598" s="37">
        <v>2080599</v>
      </c>
      <c r="B598" s="37" t="s">
        <v>1088</v>
      </c>
      <c r="C598" s="8">
        <v>0</v>
      </c>
    </row>
    <row r="599" ht="17.1" customHeight="1" spans="1:3">
      <c r="A599" s="37">
        <v>20806</v>
      </c>
      <c r="B599" s="38" t="s">
        <v>1089</v>
      </c>
      <c r="C599" s="6">
        <f>SUM(C600:C602)</f>
        <v>0</v>
      </c>
    </row>
    <row r="600" ht="17.1" customHeight="1" spans="1:3">
      <c r="A600" s="37">
        <v>2080601</v>
      </c>
      <c r="B600" s="37" t="s">
        <v>1090</v>
      </c>
      <c r="C600" s="8">
        <v>0</v>
      </c>
    </row>
    <row r="601" ht="17.1" customHeight="1" spans="1:3">
      <c r="A601" s="37">
        <v>2080602</v>
      </c>
      <c r="B601" s="37" t="s">
        <v>1091</v>
      </c>
      <c r="C601" s="8">
        <v>0</v>
      </c>
    </row>
    <row r="602" ht="17.1" customHeight="1" spans="1:3">
      <c r="A602" s="37">
        <v>2080699</v>
      </c>
      <c r="B602" s="37" t="s">
        <v>1092</v>
      </c>
      <c r="C602" s="8">
        <v>0</v>
      </c>
    </row>
    <row r="603" ht="17.1" customHeight="1" spans="1:3">
      <c r="A603" s="37">
        <v>20807</v>
      </c>
      <c r="B603" s="38" t="s">
        <v>1093</v>
      </c>
      <c r="C603" s="6">
        <f>SUM(C604:C612)</f>
        <v>0</v>
      </c>
    </row>
    <row r="604" ht="17.1" customHeight="1" spans="1:3">
      <c r="A604" s="37">
        <v>2080701</v>
      </c>
      <c r="B604" s="37" t="s">
        <v>1094</v>
      </c>
      <c r="C604" s="8">
        <v>0</v>
      </c>
    </row>
    <row r="605" ht="17.1" customHeight="1" spans="1:3">
      <c r="A605" s="37">
        <v>2080702</v>
      </c>
      <c r="B605" s="37" t="s">
        <v>1095</v>
      </c>
      <c r="C605" s="8">
        <v>0</v>
      </c>
    </row>
    <row r="606" ht="17.1" customHeight="1" spans="1:3">
      <c r="A606" s="37">
        <v>2080704</v>
      </c>
      <c r="B606" s="37" t="s">
        <v>1096</v>
      </c>
      <c r="C606" s="8">
        <v>0</v>
      </c>
    </row>
    <row r="607" ht="17.1" customHeight="1" spans="1:3">
      <c r="A607" s="37">
        <v>2080705</v>
      </c>
      <c r="B607" s="37" t="s">
        <v>1097</v>
      </c>
      <c r="C607" s="8">
        <v>0</v>
      </c>
    </row>
    <row r="608" ht="17.1" customHeight="1" spans="1:3">
      <c r="A608" s="37">
        <v>2080709</v>
      </c>
      <c r="B608" s="37" t="s">
        <v>1098</v>
      </c>
      <c r="C608" s="8">
        <v>0</v>
      </c>
    </row>
    <row r="609" ht="17.1" customHeight="1" spans="1:3">
      <c r="A609" s="37">
        <v>2080711</v>
      </c>
      <c r="B609" s="37" t="s">
        <v>1099</v>
      </c>
      <c r="C609" s="8">
        <v>0</v>
      </c>
    </row>
    <row r="610" ht="17.1" customHeight="1" spans="1:3">
      <c r="A610" s="37">
        <v>2080712</v>
      </c>
      <c r="B610" s="37" t="s">
        <v>1100</v>
      </c>
      <c r="C610" s="8">
        <v>0</v>
      </c>
    </row>
    <row r="611" ht="17.1" customHeight="1" spans="1:3">
      <c r="A611" s="37">
        <v>2080713</v>
      </c>
      <c r="B611" s="37" t="s">
        <v>1101</v>
      </c>
      <c r="C611" s="8">
        <v>0</v>
      </c>
    </row>
    <row r="612" ht="17.1" customHeight="1" spans="1:3">
      <c r="A612" s="37">
        <v>2080799</v>
      </c>
      <c r="B612" s="37" t="s">
        <v>1102</v>
      </c>
      <c r="C612" s="8">
        <v>0</v>
      </c>
    </row>
    <row r="613" ht="17.1" customHeight="1" spans="1:3">
      <c r="A613" s="37">
        <v>20808</v>
      </c>
      <c r="B613" s="38" t="s">
        <v>1103</v>
      </c>
      <c r="C613" s="6">
        <f>SUM(C614:C620)</f>
        <v>1127</v>
      </c>
    </row>
    <row r="614" ht="17.1" customHeight="1" spans="1:3">
      <c r="A614" s="37">
        <v>2080801</v>
      </c>
      <c r="B614" s="37" t="s">
        <v>1104</v>
      </c>
      <c r="C614" s="8">
        <v>23</v>
      </c>
    </row>
    <row r="615" ht="17.1" customHeight="1" spans="1:3">
      <c r="A615" s="37">
        <v>2080802</v>
      </c>
      <c r="B615" s="37" t="s">
        <v>1105</v>
      </c>
      <c r="C615" s="8">
        <v>115</v>
      </c>
    </row>
    <row r="616" ht="17.1" customHeight="1" spans="1:3">
      <c r="A616" s="37">
        <v>2080803</v>
      </c>
      <c r="B616" s="37" t="s">
        <v>1106</v>
      </c>
      <c r="C616" s="8">
        <v>233</v>
      </c>
    </row>
    <row r="617" ht="17.1" customHeight="1" spans="1:3">
      <c r="A617" s="37">
        <v>2080804</v>
      </c>
      <c r="B617" s="37" t="s">
        <v>1107</v>
      </c>
      <c r="C617" s="8">
        <v>3</v>
      </c>
    </row>
    <row r="618" ht="17.1" customHeight="1" spans="1:3">
      <c r="A618" s="37">
        <v>2080805</v>
      </c>
      <c r="B618" s="37" t="s">
        <v>1108</v>
      </c>
      <c r="C618" s="8">
        <v>73</v>
      </c>
    </row>
    <row r="619" ht="17.1" customHeight="1" spans="1:3">
      <c r="A619" s="37">
        <v>2080806</v>
      </c>
      <c r="B619" s="37" t="s">
        <v>1109</v>
      </c>
      <c r="C619" s="8">
        <v>99</v>
      </c>
    </row>
    <row r="620" ht="17.1" customHeight="1" spans="1:3">
      <c r="A620" s="37">
        <v>2080899</v>
      </c>
      <c r="B620" s="37" t="s">
        <v>1110</v>
      </c>
      <c r="C620" s="8">
        <v>581</v>
      </c>
    </row>
    <row r="621" ht="17.1" customHeight="1" spans="1:3">
      <c r="A621" s="37">
        <v>20809</v>
      </c>
      <c r="B621" s="38" t="s">
        <v>1111</v>
      </c>
      <c r="C621" s="6">
        <f>SUM(C622:C627)</f>
        <v>65</v>
      </c>
    </row>
    <row r="622" ht="17.1" customHeight="1" spans="1:3">
      <c r="A622" s="37">
        <v>2080901</v>
      </c>
      <c r="B622" s="37" t="s">
        <v>1112</v>
      </c>
      <c r="C622" s="8">
        <v>45</v>
      </c>
    </row>
    <row r="623" ht="17.1" customHeight="1" spans="1:3">
      <c r="A623" s="37">
        <v>2080902</v>
      </c>
      <c r="B623" s="37" t="s">
        <v>1113</v>
      </c>
      <c r="C623" s="8">
        <v>0</v>
      </c>
    </row>
    <row r="624" ht="17.1" customHeight="1" spans="1:3">
      <c r="A624" s="37">
        <v>2080903</v>
      </c>
      <c r="B624" s="37" t="s">
        <v>1114</v>
      </c>
      <c r="C624" s="8">
        <v>0</v>
      </c>
    </row>
    <row r="625" ht="17.1" customHeight="1" spans="1:3">
      <c r="A625" s="37">
        <v>2080904</v>
      </c>
      <c r="B625" s="37" t="s">
        <v>1115</v>
      </c>
      <c r="C625" s="8">
        <v>0</v>
      </c>
    </row>
    <row r="626" ht="17.1" customHeight="1" spans="1:3">
      <c r="A626" s="37">
        <v>2080905</v>
      </c>
      <c r="B626" s="37" t="s">
        <v>1116</v>
      </c>
      <c r="C626" s="8">
        <v>20</v>
      </c>
    </row>
    <row r="627" ht="17.1" customHeight="1" spans="1:3">
      <c r="A627" s="37">
        <v>2080999</v>
      </c>
      <c r="B627" s="37" t="s">
        <v>1117</v>
      </c>
      <c r="C627" s="8">
        <v>0</v>
      </c>
    </row>
    <row r="628" ht="17.1" customHeight="1" spans="1:3">
      <c r="A628" s="37">
        <v>20810</v>
      </c>
      <c r="B628" s="38" t="s">
        <v>1118</v>
      </c>
      <c r="C628" s="6">
        <f>SUM(C629:C634)</f>
        <v>624</v>
      </c>
    </row>
    <row r="629" ht="17.1" customHeight="1" spans="1:3">
      <c r="A629" s="37">
        <v>2081001</v>
      </c>
      <c r="B629" s="37" t="s">
        <v>1119</v>
      </c>
      <c r="C629" s="8">
        <v>26</v>
      </c>
    </row>
    <row r="630" ht="17.1" customHeight="1" spans="1:3">
      <c r="A630" s="37">
        <v>2081002</v>
      </c>
      <c r="B630" s="37" t="s">
        <v>1120</v>
      </c>
      <c r="C630" s="8">
        <v>595</v>
      </c>
    </row>
    <row r="631" ht="17.1" customHeight="1" spans="1:3">
      <c r="A631" s="37">
        <v>2081003</v>
      </c>
      <c r="B631" s="37" t="s">
        <v>1121</v>
      </c>
      <c r="C631" s="8">
        <v>0</v>
      </c>
    </row>
    <row r="632" ht="17.1" customHeight="1" spans="1:3">
      <c r="A632" s="37">
        <v>2081004</v>
      </c>
      <c r="B632" s="37" t="s">
        <v>1122</v>
      </c>
      <c r="C632" s="8">
        <v>0</v>
      </c>
    </row>
    <row r="633" ht="17.1" customHeight="1" spans="1:3">
      <c r="A633" s="37">
        <v>2081005</v>
      </c>
      <c r="B633" s="37" t="s">
        <v>1123</v>
      </c>
      <c r="C633" s="8">
        <v>0</v>
      </c>
    </row>
    <row r="634" ht="17.1" customHeight="1" spans="1:3">
      <c r="A634" s="37">
        <v>2081099</v>
      </c>
      <c r="B634" s="37" t="s">
        <v>1124</v>
      </c>
      <c r="C634" s="8">
        <v>3</v>
      </c>
    </row>
    <row r="635" ht="17.1" customHeight="1" spans="1:3">
      <c r="A635" s="37">
        <v>20811</v>
      </c>
      <c r="B635" s="38" t="s">
        <v>1125</v>
      </c>
      <c r="C635" s="6">
        <f>SUM(C636:C643)</f>
        <v>495</v>
      </c>
    </row>
    <row r="636" ht="17.1" customHeight="1" spans="1:3">
      <c r="A636" s="37">
        <v>2081101</v>
      </c>
      <c r="B636" s="37" t="s">
        <v>682</v>
      </c>
      <c r="C636" s="8">
        <v>0</v>
      </c>
    </row>
    <row r="637" ht="17.1" customHeight="1" spans="1:3">
      <c r="A637" s="37">
        <v>2081102</v>
      </c>
      <c r="B637" s="37" t="s">
        <v>683</v>
      </c>
      <c r="C637" s="8">
        <v>0</v>
      </c>
    </row>
    <row r="638" ht="17.1" customHeight="1" spans="1:3">
      <c r="A638" s="37">
        <v>2081103</v>
      </c>
      <c r="B638" s="37" t="s">
        <v>684</v>
      </c>
      <c r="C638" s="8">
        <v>0</v>
      </c>
    </row>
    <row r="639" ht="17.1" customHeight="1" spans="1:3">
      <c r="A639" s="37">
        <v>2081104</v>
      </c>
      <c r="B639" s="37" t="s">
        <v>1126</v>
      </c>
      <c r="C639" s="8">
        <v>0</v>
      </c>
    </row>
    <row r="640" ht="17.1" customHeight="1" spans="1:3">
      <c r="A640" s="37">
        <v>2081105</v>
      </c>
      <c r="B640" s="37" t="s">
        <v>1127</v>
      </c>
      <c r="C640" s="8">
        <v>15</v>
      </c>
    </row>
    <row r="641" ht="17.1" customHeight="1" spans="1:3">
      <c r="A641" s="37">
        <v>2081106</v>
      </c>
      <c r="B641" s="37" t="s">
        <v>1128</v>
      </c>
      <c r="C641" s="8">
        <v>0</v>
      </c>
    </row>
    <row r="642" ht="17.1" customHeight="1" spans="1:3">
      <c r="A642" s="37">
        <v>2081107</v>
      </c>
      <c r="B642" s="37" t="s">
        <v>1129</v>
      </c>
      <c r="C642" s="8">
        <v>437</v>
      </c>
    </row>
    <row r="643" ht="17.1" customHeight="1" spans="1:3">
      <c r="A643" s="37">
        <v>2081199</v>
      </c>
      <c r="B643" s="37" t="s">
        <v>1130</v>
      </c>
      <c r="C643" s="8">
        <v>43</v>
      </c>
    </row>
    <row r="644" ht="17.1" customHeight="1" spans="1:3">
      <c r="A644" s="37">
        <v>20816</v>
      </c>
      <c r="B644" s="38" t="s">
        <v>1131</v>
      </c>
      <c r="C644" s="6">
        <f>SUM(C645:C648)</f>
        <v>0</v>
      </c>
    </row>
    <row r="645" ht="17.1" customHeight="1" spans="1:3">
      <c r="A645" s="37">
        <v>2081601</v>
      </c>
      <c r="B645" s="37" t="s">
        <v>682</v>
      </c>
      <c r="C645" s="8">
        <v>0</v>
      </c>
    </row>
    <row r="646" ht="17.1" customHeight="1" spans="1:3">
      <c r="A646" s="37">
        <v>2081602</v>
      </c>
      <c r="B646" s="37" t="s">
        <v>683</v>
      </c>
      <c r="C646" s="8">
        <v>0</v>
      </c>
    </row>
    <row r="647" ht="17.1" customHeight="1" spans="1:3">
      <c r="A647" s="37">
        <v>2081603</v>
      </c>
      <c r="B647" s="37" t="s">
        <v>684</v>
      </c>
      <c r="C647" s="8">
        <v>0</v>
      </c>
    </row>
    <row r="648" ht="17.1" customHeight="1" spans="1:3">
      <c r="A648" s="37">
        <v>2081699</v>
      </c>
      <c r="B648" s="37" t="s">
        <v>1132</v>
      </c>
      <c r="C648" s="8">
        <v>0</v>
      </c>
    </row>
    <row r="649" ht="17.1" customHeight="1" spans="1:3">
      <c r="A649" s="37">
        <v>20819</v>
      </c>
      <c r="B649" s="38" t="s">
        <v>1133</v>
      </c>
      <c r="C649" s="6">
        <f>SUM(C650:C651)</f>
        <v>1034</v>
      </c>
    </row>
    <row r="650" ht="17.1" customHeight="1" spans="1:3">
      <c r="A650" s="37">
        <v>2081901</v>
      </c>
      <c r="B650" s="37" t="s">
        <v>1134</v>
      </c>
      <c r="C650" s="8">
        <v>297</v>
      </c>
    </row>
    <row r="651" ht="17.1" customHeight="1" spans="1:3">
      <c r="A651" s="37">
        <v>2081902</v>
      </c>
      <c r="B651" s="37" t="s">
        <v>1135</v>
      </c>
      <c r="C651" s="8">
        <v>737</v>
      </c>
    </row>
    <row r="652" ht="17.1" customHeight="1" spans="1:3">
      <c r="A652" s="37">
        <v>20820</v>
      </c>
      <c r="B652" s="38" t="s">
        <v>1136</v>
      </c>
      <c r="C652" s="6">
        <f>SUM(C653:C654)</f>
        <v>177</v>
      </c>
    </row>
    <row r="653" ht="17.1" customHeight="1" spans="1:3">
      <c r="A653" s="37">
        <v>2082001</v>
      </c>
      <c r="B653" s="37" t="s">
        <v>1137</v>
      </c>
      <c r="C653" s="8">
        <v>175</v>
      </c>
    </row>
    <row r="654" ht="17.1" customHeight="1" spans="1:3">
      <c r="A654" s="37">
        <v>2082002</v>
      </c>
      <c r="B654" s="37" t="s">
        <v>1138</v>
      </c>
      <c r="C654" s="8">
        <v>2</v>
      </c>
    </row>
    <row r="655" ht="17.1" customHeight="1" spans="1:3">
      <c r="A655" s="37">
        <v>20821</v>
      </c>
      <c r="B655" s="38" t="s">
        <v>1139</v>
      </c>
      <c r="C655" s="6">
        <f>SUM(C656:C657)</f>
        <v>46</v>
      </c>
    </row>
    <row r="656" ht="17.1" customHeight="1" spans="1:3">
      <c r="A656" s="37">
        <v>2082101</v>
      </c>
      <c r="B656" s="37" t="s">
        <v>1140</v>
      </c>
      <c r="C656" s="8">
        <v>0</v>
      </c>
    </row>
    <row r="657" ht="17.1" customHeight="1" spans="1:3">
      <c r="A657" s="37">
        <v>2082102</v>
      </c>
      <c r="B657" s="37" t="s">
        <v>1141</v>
      </c>
      <c r="C657" s="8">
        <v>46</v>
      </c>
    </row>
    <row r="658" ht="17.1" customHeight="1" spans="1:3">
      <c r="A658" s="37">
        <v>20824</v>
      </c>
      <c r="B658" s="38" t="s">
        <v>1142</v>
      </c>
      <c r="C658" s="6">
        <f>SUM(C659:C660)</f>
        <v>0</v>
      </c>
    </row>
    <row r="659" ht="17.1" customHeight="1" spans="1:3">
      <c r="A659" s="37">
        <v>2082401</v>
      </c>
      <c r="B659" s="37" t="s">
        <v>1143</v>
      </c>
      <c r="C659" s="8">
        <v>0</v>
      </c>
    </row>
    <row r="660" ht="17.1" customHeight="1" spans="1:3">
      <c r="A660" s="37">
        <v>2082402</v>
      </c>
      <c r="B660" s="37" t="s">
        <v>1144</v>
      </c>
      <c r="C660" s="8">
        <v>0</v>
      </c>
    </row>
    <row r="661" ht="17.1" customHeight="1" spans="1:3">
      <c r="A661" s="37">
        <v>20825</v>
      </c>
      <c r="B661" s="38" t="s">
        <v>1145</v>
      </c>
      <c r="C661" s="6">
        <f>SUM(C662:C663)</f>
        <v>0</v>
      </c>
    </row>
    <row r="662" ht="17.1" customHeight="1" spans="1:3">
      <c r="A662" s="37">
        <v>2082501</v>
      </c>
      <c r="B662" s="37" t="s">
        <v>1146</v>
      </c>
      <c r="C662" s="8">
        <v>0</v>
      </c>
    </row>
    <row r="663" ht="17.1" customHeight="1" spans="1:3">
      <c r="A663" s="37">
        <v>2082502</v>
      </c>
      <c r="B663" s="37" t="s">
        <v>1147</v>
      </c>
      <c r="C663" s="8">
        <v>0</v>
      </c>
    </row>
    <row r="664" ht="17.1" customHeight="1" spans="1:3">
      <c r="A664" s="37">
        <v>20826</v>
      </c>
      <c r="B664" s="38" t="s">
        <v>1148</v>
      </c>
      <c r="C664" s="6">
        <f>SUM(C665:C667)</f>
        <v>12233</v>
      </c>
    </row>
    <row r="665" ht="17.1" customHeight="1" spans="1:3">
      <c r="A665" s="37">
        <v>2082601</v>
      </c>
      <c r="B665" s="37" t="s">
        <v>1149</v>
      </c>
      <c r="C665" s="8">
        <v>9191</v>
      </c>
    </row>
    <row r="666" ht="17.1" customHeight="1" spans="1:3">
      <c r="A666" s="37">
        <v>2082602</v>
      </c>
      <c r="B666" s="37" t="s">
        <v>1150</v>
      </c>
      <c r="C666" s="8">
        <v>3042</v>
      </c>
    </row>
    <row r="667" ht="17.1" customHeight="1" spans="1:3">
      <c r="A667" s="37">
        <v>2082699</v>
      </c>
      <c r="B667" s="37" t="s">
        <v>1151</v>
      </c>
      <c r="C667" s="8">
        <v>0</v>
      </c>
    </row>
    <row r="668" ht="17.1" customHeight="1" spans="1:3">
      <c r="A668" s="37">
        <v>20827</v>
      </c>
      <c r="B668" s="38" t="s">
        <v>1152</v>
      </c>
      <c r="C668" s="6">
        <f>SUM(C669:C672)</f>
        <v>0</v>
      </c>
    </row>
    <row r="669" ht="17.1" customHeight="1" spans="1:3">
      <c r="A669" s="37">
        <v>2082701</v>
      </c>
      <c r="B669" s="37" t="s">
        <v>1153</v>
      </c>
      <c r="C669" s="8">
        <v>0</v>
      </c>
    </row>
    <row r="670" ht="17.1" customHeight="1" spans="1:3">
      <c r="A670" s="37">
        <v>2082702</v>
      </c>
      <c r="B670" s="37" t="s">
        <v>1154</v>
      </c>
      <c r="C670" s="8">
        <v>0</v>
      </c>
    </row>
    <row r="671" ht="17.1" customHeight="1" spans="1:3">
      <c r="A671" s="37">
        <v>2082703</v>
      </c>
      <c r="B671" s="37" t="s">
        <v>1155</v>
      </c>
      <c r="C671" s="8">
        <v>0</v>
      </c>
    </row>
    <row r="672" ht="17.1" customHeight="1" spans="1:3">
      <c r="A672" s="37">
        <v>2082799</v>
      </c>
      <c r="B672" s="37" t="s">
        <v>1156</v>
      </c>
      <c r="C672" s="8">
        <v>0</v>
      </c>
    </row>
    <row r="673" ht="17.1" customHeight="1" spans="1:3">
      <c r="A673" s="37">
        <v>20828</v>
      </c>
      <c r="B673" s="38" t="s">
        <v>1157</v>
      </c>
      <c r="C673" s="6">
        <f>SUM(C674:C680)</f>
        <v>95</v>
      </c>
    </row>
    <row r="674" ht="17.1" customHeight="1" spans="1:3">
      <c r="A674" s="37">
        <v>2082801</v>
      </c>
      <c r="B674" s="37" t="s">
        <v>682</v>
      </c>
      <c r="C674" s="8">
        <v>25</v>
      </c>
    </row>
    <row r="675" ht="17.1" customHeight="1" spans="1:3">
      <c r="A675" s="37">
        <v>2082802</v>
      </c>
      <c r="B675" s="37" t="s">
        <v>683</v>
      </c>
      <c r="C675" s="8">
        <v>3</v>
      </c>
    </row>
    <row r="676" ht="17.1" customHeight="1" spans="1:3">
      <c r="A676" s="37">
        <v>2082803</v>
      </c>
      <c r="B676" s="37" t="s">
        <v>684</v>
      </c>
      <c r="C676" s="8">
        <v>0</v>
      </c>
    </row>
    <row r="677" ht="17.1" customHeight="1" spans="1:3">
      <c r="A677" s="37">
        <v>2082804</v>
      </c>
      <c r="B677" s="37" t="s">
        <v>1158</v>
      </c>
      <c r="C677" s="8">
        <v>21</v>
      </c>
    </row>
    <row r="678" ht="17.1" customHeight="1" spans="1:3">
      <c r="A678" s="37">
        <v>2082805</v>
      </c>
      <c r="B678" s="37" t="s">
        <v>1159</v>
      </c>
      <c r="C678" s="8">
        <v>0</v>
      </c>
    </row>
    <row r="679" ht="17.1" customHeight="1" spans="1:3">
      <c r="A679" s="37">
        <v>2082850</v>
      </c>
      <c r="B679" s="37" t="s">
        <v>691</v>
      </c>
      <c r="C679" s="8">
        <v>0</v>
      </c>
    </row>
    <row r="680" ht="17.1" customHeight="1" spans="1:3">
      <c r="A680" s="37">
        <v>2082899</v>
      </c>
      <c r="B680" s="37" t="s">
        <v>1160</v>
      </c>
      <c r="C680" s="8">
        <v>46</v>
      </c>
    </row>
    <row r="681" ht="17.1" customHeight="1" spans="1:3">
      <c r="A681" s="37">
        <v>20899</v>
      </c>
      <c r="B681" s="38" t="s">
        <v>1161</v>
      </c>
      <c r="C681" s="6">
        <f>C682</f>
        <v>2</v>
      </c>
    </row>
    <row r="682" ht="17.1" customHeight="1" spans="1:3">
      <c r="A682" s="37">
        <v>2089901</v>
      </c>
      <c r="B682" s="37" t="s">
        <v>1162</v>
      </c>
      <c r="C682" s="8">
        <v>2</v>
      </c>
    </row>
    <row r="683" ht="17.1" customHeight="1" spans="1:3">
      <c r="A683" s="37">
        <v>210</v>
      </c>
      <c r="B683" s="38" t="s">
        <v>1163</v>
      </c>
      <c r="C683" s="6">
        <f>SUM(C684,C689,C702,C706,C718,C721,C725,C730,C734,C738,C741,C750,C752)</f>
        <v>11886</v>
      </c>
    </row>
    <row r="684" ht="17.1" customHeight="1" spans="1:3">
      <c r="A684" s="37">
        <v>21001</v>
      </c>
      <c r="B684" s="38" t="s">
        <v>1164</v>
      </c>
      <c r="C684" s="6">
        <f>SUM(C685:C688)</f>
        <v>197</v>
      </c>
    </row>
    <row r="685" ht="17.1" customHeight="1" spans="1:3">
      <c r="A685" s="37">
        <v>2100101</v>
      </c>
      <c r="B685" s="37" t="s">
        <v>682</v>
      </c>
      <c r="C685" s="8">
        <v>168</v>
      </c>
    </row>
    <row r="686" ht="17.1" customHeight="1" spans="1:3">
      <c r="A686" s="37">
        <v>2100102</v>
      </c>
      <c r="B686" s="37" t="s">
        <v>683</v>
      </c>
      <c r="C686" s="8">
        <v>0</v>
      </c>
    </row>
    <row r="687" ht="17.1" customHeight="1" spans="1:3">
      <c r="A687" s="37">
        <v>2100103</v>
      </c>
      <c r="B687" s="37" t="s">
        <v>684</v>
      </c>
      <c r="C687" s="8">
        <v>0</v>
      </c>
    </row>
    <row r="688" ht="17.1" customHeight="1" spans="1:3">
      <c r="A688" s="37">
        <v>2100199</v>
      </c>
      <c r="B688" s="37" t="s">
        <v>1165</v>
      </c>
      <c r="C688" s="8">
        <v>29</v>
      </c>
    </row>
    <row r="689" ht="17.1" customHeight="1" spans="1:3">
      <c r="A689" s="37">
        <v>21002</v>
      </c>
      <c r="B689" s="38" t="s">
        <v>1166</v>
      </c>
      <c r="C689" s="6">
        <f>SUM(C690:C701)</f>
        <v>0</v>
      </c>
    </row>
    <row r="690" ht="17.1" customHeight="1" spans="1:3">
      <c r="A690" s="37">
        <v>2100201</v>
      </c>
      <c r="B690" s="37" t="s">
        <v>1167</v>
      </c>
      <c r="C690" s="8">
        <v>0</v>
      </c>
    </row>
    <row r="691" ht="17.1" customHeight="1" spans="1:3">
      <c r="A691" s="37">
        <v>2100202</v>
      </c>
      <c r="B691" s="37" t="s">
        <v>1168</v>
      </c>
      <c r="C691" s="8">
        <v>0</v>
      </c>
    </row>
    <row r="692" ht="17.1" customHeight="1" spans="1:3">
      <c r="A692" s="37">
        <v>2100203</v>
      </c>
      <c r="B692" s="37" t="s">
        <v>1169</v>
      </c>
      <c r="C692" s="8">
        <v>0</v>
      </c>
    </row>
    <row r="693" ht="17.1" customHeight="1" spans="1:3">
      <c r="A693" s="37">
        <v>2100204</v>
      </c>
      <c r="B693" s="37" t="s">
        <v>1170</v>
      </c>
      <c r="C693" s="8">
        <v>0</v>
      </c>
    </row>
    <row r="694" ht="17.1" customHeight="1" spans="1:3">
      <c r="A694" s="37">
        <v>2100205</v>
      </c>
      <c r="B694" s="37" t="s">
        <v>1171</v>
      </c>
      <c r="C694" s="8">
        <v>0</v>
      </c>
    </row>
    <row r="695" ht="17.1" customHeight="1" spans="1:3">
      <c r="A695" s="37">
        <v>2100206</v>
      </c>
      <c r="B695" s="37" t="s">
        <v>1172</v>
      </c>
      <c r="C695" s="8">
        <v>0</v>
      </c>
    </row>
    <row r="696" ht="17.1" customHeight="1" spans="1:3">
      <c r="A696" s="37">
        <v>2100207</v>
      </c>
      <c r="B696" s="37" t="s">
        <v>1173</v>
      </c>
      <c r="C696" s="8">
        <v>0</v>
      </c>
    </row>
    <row r="697" ht="17.1" customHeight="1" spans="1:3">
      <c r="A697" s="37">
        <v>2100208</v>
      </c>
      <c r="B697" s="37" t="s">
        <v>1174</v>
      </c>
      <c r="C697" s="8">
        <v>0</v>
      </c>
    </row>
    <row r="698" ht="17.1" customHeight="1" spans="1:3">
      <c r="A698" s="37">
        <v>2100209</v>
      </c>
      <c r="B698" s="37" t="s">
        <v>1175</v>
      </c>
      <c r="C698" s="8">
        <v>0</v>
      </c>
    </row>
    <row r="699" ht="17.1" customHeight="1" spans="1:3">
      <c r="A699" s="37">
        <v>2100210</v>
      </c>
      <c r="B699" s="37" t="s">
        <v>1176</v>
      </c>
      <c r="C699" s="8">
        <v>0</v>
      </c>
    </row>
    <row r="700" ht="17.1" customHeight="1" spans="1:3">
      <c r="A700" s="37">
        <v>2100211</v>
      </c>
      <c r="B700" s="37" t="s">
        <v>1177</v>
      </c>
      <c r="C700" s="8">
        <v>0</v>
      </c>
    </row>
    <row r="701" ht="17.1" customHeight="1" spans="1:3">
      <c r="A701" s="37">
        <v>2100299</v>
      </c>
      <c r="B701" s="37" t="s">
        <v>1178</v>
      </c>
      <c r="C701" s="8">
        <v>0</v>
      </c>
    </row>
    <row r="702" ht="17.1" customHeight="1" spans="1:3">
      <c r="A702" s="37">
        <v>21003</v>
      </c>
      <c r="B702" s="38" t="s">
        <v>1179</v>
      </c>
      <c r="C702" s="6">
        <f>SUM(C703:C705)</f>
        <v>1876</v>
      </c>
    </row>
    <row r="703" ht="17.1" customHeight="1" spans="1:3">
      <c r="A703" s="37">
        <v>2100301</v>
      </c>
      <c r="B703" s="37" t="s">
        <v>1180</v>
      </c>
      <c r="C703" s="8">
        <v>0</v>
      </c>
    </row>
    <row r="704" ht="17.1" customHeight="1" spans="1:3">
      <c r="A704" s="37">
        <v>2100302</v>
      </c>
      <c r="B704" s="37" t="s">
        <v>1181</v>
      </c>
      <c r="C704" s="8">
        <v>1522</v>
      </c>
    </row>
    <row r="705" ht="17.1" customHeight="1" spans="1:3">
      <c r="A705" s="37">
        <v>2100399</v>
      </c>
      <c r="B705" s="37" t="s">
        <v>1182</v>
      </c>
      <c r="C705" s="8">
        <v>354</v>
      </c>
    </row>
    <row r="706" ht="17.1" customHeight="1" spans="1:3">
      <c r="A706" s="37">
        <v>21004</v>
      </c>
      <c r="B706" s="38" t="s">
        <v>1183</v>
      </c>
      <c r="C706" s="6">
        <f>SUM(C707:C717)</f>
        <v>773</v>
      </c>
    </row>
    <row r="707" ht="17.1" customHeight="1" spans="1:3">
      <c r="A707" s="37">
        <v>2100401</v>
      </c>
      <c r="B707" s="37" t="s">
        <v>1184</v>
      </c>
      <c r="C707" s="8">
        <v>16</v>
      </c>
    </row>
    <row r="708" ht="17.1" customHeight="1" spans="1:3">
      <c r="A708" s="37">
        <v>2100402</v>
      </c>
      <c r="B708" s="37" t="s">
        <v>1185</v>
      </c>
      <c r="C708" s="8">
        <v>41</v>
      </c>
    </row>
    <row r="709" ht="17.1" customHeight="1" spans="1:3">
      <c r="A709" s="37">
        <v>2100403</v>
      </c>
      <c r="B709" s="37" t="s">
        <v>1186</v>
      </c>
      <c r="C709" s="8">
        <v>0</v>
      </c>
    </row>
    <row r="710" ht="17.1" customHeight="1" spans="1:3">
      <c r="A710" s="37">
        <v>2100404</v>
      </c>
      <c r="B710" s="37" t="s">
        <v>1187</v>
      </c>
      <c r="C710" s="8">
        <v>0</v>
      </c>
    </row>
    <row r="711" ht="17.1" customHeight="1" spans="1:3">
      <c r="A711" s="37">
        <v>2100405</v>
      </c>
      <c r="B711" s="37" t="s">
        <v>1188</v>
      </c>
      <c r="C711" s="8">
        <v>0</v>
      </c>
    </row>
    <row r="712" ht="17.1" customHeight="1" spans="1:3">
      <c r="A712" s="37">
        <v>2100406</v>
      </c>
      <c r="B712" s="37" t="s">
        <v>1189</v>
      </c>
      <c r="C712" s="8">
        <v>0</v>
      </c>
    </row>
    <row r="713" ht="17.1" customHeight="1" spans="1:3">
      <c r="A713" s="37">
        <v>2100407</v>
      </c>
      <c r="B713" s="37" t="s">
        <v>1190</v>
      </c>
      <c r="C713" s="8">
        <v>0</v>
      </c>
    </row>
    <row r="714" ht="17.1" customHeight="1" spans="1:3">
      <c r="A714" s="37">
        <v>2100408</v>
      </c>
      <c r="B714" s="37" t="s">
        <v>1191</v>
      </c>
      <c r="C714" s="8">
        <v>484</v>
      </c>
    </row>
    <row r="715" ht="17.1" customHeight="1" spans="1:3">
      <c r="A715" s="37">
        <v>2100409</v>
      </c>
      <c r="B715" s="37" t="s">
        <v>1192</v>
      </c>
      <c r="C715" s="8">
        <v>41</v>
      </c>
    </row>
    <row r="716" ht="17.1" customHeight="1" spans="1:3">
      <c r="A716" s="37">
        <v>2100410</v>
      </c>
      <c r="B716" s="37" t="s">
        <v>1193</v>
      </c>
      <c r="C716" s="8">
        <v>0</v>
      </c>
    </row>
    <row r="717" ht="17.1" customHeight="1" spans="1:3">
      <c r="A717" s="37">
        <v>2100499</v>
      </c>
      <c r="B717" s="37" t="s">
        <v>1194</v>
      </c>
      <c r="C717" s="8">
        <v>191</v>
      </c>
    </row>
    <row r="718" ht="17.1" customHeight="1" spans="1:3">
      <c r="A718" s="37">
        <v>21006</v>
      </c>
      <c r="B718" s="38" t="s">
        <v>1195</v>
      </c>
      <c r="C718" s="6">
        <f>SUM(C719:C720)</f>
        <v>0</v>
      </c>
    </row>
    <row r="719" ht="17.1" customHeight="1" spans="1:3">
      <c r="A719" s="37">
        <v>2100601</v>
      </c>
      <c r="B719" s="37" t="s">
        <v>1196</v>
      </c>
      <c r="C719" s="8">
        <v>0</v>
      </c>
    </row>
    <row r="720" ht="17.1" customHeight="1" spans="1:3">
      <c r="A720" s="37">
        <v>2100699</v>
      </c>
      <c r="B720" s="37" t="s">
        <v>1197</v>
      </c>
      <c r="C720" s="8">
        <v>0</v>
      </c>
    </row>
    <row r="721" ht="17.1" customHeight="1" spans="1:3">
      <c r="A721" s="37">
        <v>21007</v>
      </c>
      <c r="B721" s="38" t="s">
        <v>1198</v>
      </c>
      <c r="C721" s="6">
        <f>SUM(C722:C724)</f>
        <v>264</v>
      </c>
    </row>
    <row r="722" ht="17.1" customHeight="1" spans="1:3">
      <c r="A722" s="37">
        <v>2100716</v>
      </c>
      <c r="B722" s="37" t="s">
        <v>1199</v>
      </c>
      <c r="C722" s="8">
        <v>52</v>
      </c>
    </row>
    <row r="723" ht="17.1" customHeight="1" spans="1:3">
      <c r="A723" s="37">
        <v>2100717</v>
      </c>
      <c r="B723" s="37" t="s">
        <v>1200</v>
      </c>
      <c r="C723" s="8">
        <v>87</v>
      </c>
    </row>
    <row r="724" ht="17.1" customHeight="1" spans="1:3">
      <c r="A724" s="37">
        <v>2100799</v>
      </c>
      <c r="B724" s="37" t="s">
        <v>1201</v>
      </c>
      <c r="C724" s="8">
        <v>125</v>
      </c>
    </row>
    <row r="725" ht="17.1" customHeight="1" spans="1:3">
      <c r="A725" s="37">
        <v>21011</v>
      </c>
      <c r="B725" s="38" t="s">
        <v>1202</v>
      </c>
      <c r="C725" s="6">
        <f>SUM(C726:C729)</f>
        <v>1161</v>
      </c>
    </row>
    <row r="726" ht="17.1" customHeight="1" spans="1:3">
      <c r="A726" s="37">
        <v>2101101</v>
      </c>
      <c r="B726" s="37" t="s">
        <v>1203</v>
      </c>
      <c r="C726" s="8">
        <v>631</v>
      </c>
    </row>
    <row r="727" ht="17.1" customHeight="1" spans="1:3">
      <c r="A727" s="37">
        <v>2101102</v>
      </c>
      <c r="B727" s="37" t="s">
        <v>1204</v>
      </c>
      <c r="C727" s="8">
        <v>530</v>
      </c>
    </row>
    <row r="728" ht="17.1" customHeight="1" spans="1:3">
      <c r="A728" s="37">
        <v>2101103</v>
      </c>
      <c r="B728" s="37" t="s">
        <v>1205</v>
      </c>
      <c r="C728" s="8">
        <v>0</v>
      </c>
    </row>
    <row r="729" ht="17.1" customHeight="1" spans="1:3">
      <c r="A729" s="37">
        <v>2101199</v>
      </c>
      <c r="B729" s="37" t="s">
        <v>1206</v>
      </c>
      <c r="C729" s="8">
        <v>0</v>
      </c>
    </row>
    <row r="730" ht="17.1" customHeight="1" spans="1:3">
      <c r="A730" s="37">
        <v>21012</v>
      </c>
      <c r="B730" s="38" t="s">
        <v>1207</v>
      </c>
      <c r="C730" s="6">
        <f>SUM(C731:C733)</f>
        <v>7232</v>
      </c>
    </row>
    <row r="731" ht="17.1" customHeight="1" spans="1:3">
      <c r="A731" s="37">
        <v>2101201</v>
      </c>
      <c r="B731" s="37" t="s">
        <v>1208</v>
      </c>
      <c r="C731" s="8">
        <v>1815</v>
      </c>
    </row>
    <row r="732" ht="17.1" customHeight="1" spans="1:3">
      <c r="A732" s="37">
        <v>2101202</v>
      </c>
      <c r="B732" s="37" t="s">
        <v>1209</v>
      </c>
      <c r="C732" s="8">
        <v>5417</v>
      </c>
    </row>
    <row r="733" ht="17.1" customHeight="1" spans="1:3">
      <c r="A733" s="37">
        <v>2101299</v>
      </c>
      <c r="B733" s="37" t="s">
        <v>1210</v>
      </c>
      <c r="C733" s="8">
        <v>0</v>
      </c>
    </row>
    <row r="734" ht="17.1" customHeight="1" spans="1:3">
      <c r="A734" s="37">
        <v>21013</v>
      </c>
      <c r="B734" s="38" t="s">
        <v>1211</v>
      </c>
      <c r="C734" s="6">
        <f>SUM(C735:C737)</f>
        <v>0</v>
      </c>
    </row>
    <row r="735" ht="17.1" customHeight="1" spans="1:3">
      <c r="A735" s="37">
        <v>2101301</v>
      </c>
      <c r="B735" s="37" t="s">
        <v>1212</v>
      </c>
      <c r="C735" s="8">
        <v>0</v>
      </c>
    </row>
    <row r="736" ht="17.1" customHeight="1" spans="1:3">
      <c r="A736" s="37">
        <v>2101302</v>
      </c>
      <c r="B736" s="37" t="s">
        <v>1213</v>
      </c>
      <c r="C736" s="8">
        <v>0</v>
      </c>
    </row>
    <row r="737" ht="17.1" customHeight="1" spans="1:3">
      <c r="A737" s="37">
        <v>2101399</v>
      </c>
      <c r="B737" s="37" t="s">
        <v>1214</v>
      </c>
      <c r="C737" s="8">
        <v>0</v>
      </c>
    </row>
    <row r="738" ht="17.1" customHeight="1" spans="1:3">
      <c r="A738" s="37">
        <v>21014</v>
      </c>
      <c r="B738" s="38" t="s">
        <v>1215</v>
      </c>
      <c r="C738" s="6">
        <f>SUM(C739:C740)</f>
        <v>32</v>
      </c>
    </row>
    <row r="739" ht="17.1" customHeight="1" spans="1:3">
      <c r="A739" s="37">
        <v>2101401</v>
      </c>
      <c r="B739" s="37" t="s">
        <v>1216</v>
      </c>
      <c r="C739" s="8">
        <v>32</v>
      </c>
    </row>
    <row r="740" ht="17.1" customHeight="1" spans="1:3">
      <c r="A740" s="37">
        <v>2101499</v>
      </c>
      <c r="B740" s="37" t="s">
        <v>1217</v>
      </c>
      <c r="C740" s="8">
        <v>0</v>
      </c>
    </row>
    <row r="741" ht="17.1" customHeight="1" spans="1:3">
      <c r="A741" s="37">
        <v>21015</v>
      </c>
      <c r="B741" s="38" t="s">
        <v>1218</v>
      </c>
      <c r="C741" s="6">
        <f>SUM(C742:C749)</f>
        <v>71</v>
      </c>
    </row>
    <row r="742" ht="17.1" customHeight="1" spans="1:3">
      <c r="A742" s="37">
        <v>2101501</v>
      </c>
      <c r="B742" s="37" t="s">
        <v>682</v>
      </c>
      <c r="C742" s="8">
        <v>19</v>
      </c>
    </row>
    <row r="743" ht="17.1" customHeight="1" spans="1:3">
      <c r="A743" s="37">
        <v>2101502</v>
      </c>
      <c r="B743" s="37" t="s">
        <v>683</v>
      </c>
      <c r="C743" s="8">
        <v>23</v>
      </c>
    </row>
    <row r="744" ht="17.1" customHeight="1" spans="1:3">
      <c r="A744" s="37">
        <v>2101503</v>
      </c>
      <c r="B744" s="37" t="s">
        <v>684</v>
      </c>
      <c r="C744" s="8">
        <v>0</v>
      </c>
    </row>
    <row r="745" ht="17.1" customHeight="1" spans="1:3">
      <c r="A745" s="37">
        <v>2101504</v>
      </c>
      <c r="B745" s="37" t="s">
        <v>723</v>
      </c>
      <c r="C745" s="8">
        <v>7</v>
      </c>
    </row>
    <row r="746" ht="17.1" customHeight="1" spans="1:3">
      <c r="A746" s="37">
        <v>2101505</v>
      </c>
      <c r="B746" s="37" t="s">
        <v>1219</v>
      </c>
      <c r="C746" s="8">
        <v>6</v>
      </c>
    </row>
    <row r="747" ht="17.1" customHeight="1" spans="1:3">
      <c r="A747" s="37">
        <v>2101506</v>
      </c>
      <c r="B747" s="37" t="s">
        <v>1220</v>
      </c>
      <c r="C747" s="8">
        <v>0</v>
      </c>
    </row>
    <row r="748" ht="17.1" customHeight="1" spans="1:3">
      <c r="A748" s="37">
        <v>2101550</v>
      </c>
      <c r="B748" s="37" t="s">
        <v>691</v>
      </c>
      <c r="C748" s="8">
        <v>0</v>
      </c>
    </row>
    <row r="749" ht="17.1" customHeight="1" spans="1:3">
      <c r="A749" s="37">
        <v>2101599</v>
      </c>
      <c r="B749" s="37" t="s">
        <v>1221</v>
      </c>
      <c r="C749" s="8">
        <v>16</v>
      </c>
    </row>
    <row r="750" ht="17.1" customHeight="1" spans="1:3">
      <c r="A750" s="37">
        <v>21016</v>
      </c>
      <c r="B750" s="38" t="s">
        <v>1222</v>
      </c>
      <c r="C750" s="6">
        <f>C751</f>
        <v>279</v>
      </c>
    </row>
    <row r="751" ht="17.1" customHeight="1" spans="1:3">
      <c r="A751" s="37">
        <v>2101601</v>
      </c>
      <c r="B751" s="37" t="s">
        <v>1223</v>
      </c>
      <c r="C751" s="8">
        <v>279</v>
      </c>
    </row>
    <row r="752" ht="17.1" customHeight="1" spans="1:3">
      <c r="A752" s="37">
        <v>21099</v>
      </c>
      <c r="B752" s="38" t="s">
        <v>1224</v>
      </c>
      <c r="C752" s="6">
        <f>C753</f>
        <v>1</v>
      </c>
    </row>
    <row r="753" ht="17.1" customHeight="1" spans="1:3">
      <c r="A753" s="37">
        <v>2109901</v>
      </c>
      <c r="B753" s="37" t="s">
        <v>1225</v>
      </c>
      <c r="C753" s="8">
        <v>1</v>
      </c>
    </row>
    <row r="754" ht="17.1" customHeight="1" spans="1:3">
      <c r="A754" s="37">
        <v>211</v>
      </c>
      <c r="B754" s="38" t="s">
        <v>1226</v>
      </c>
      <c r="C754" s="6">
        <f>SUM(C755,C765,C769,C777,C783,C790,C796,C799,C802,C804,C806,C812,C814,C816,C831)</f>
        <v>12926</v>
      </c>
    </row>
    <row r="755" ht="17.1" customHeight="1" spans="1:3">
      <c r="A755" s="37">
        <v>21101</v>
      </c>
      <c r="B755" s="38" t="s">
        <v>1227</v>
      </c>
      <c r="C755" s="6">
        <f>SUM(C756:C764)</f>
        <v>5</v>
      </c>
    </row>
    <row r="756" ht="17.1" customHeight="1" spans="1:3">
      <c r="A756" s="37">
        <v>2110101</v>
      </c>
      <c r="B756" s="37" t="s">
        <v>682</v>
      </c>
      <c r="C756" s="8">
        <v>5</v>
      </c>
    </row>
    <row r="757" ht="17.1" customHeight="1" spans="1:3">
      <c r="A757" s="37">
        <v>2110102</v>
      </c>
      <c r="B757" s="37" t="s">
        <v>683</v>
      </c>
      <c r="C757" s="8">
        <v>0</v>
      </c>
    </row>
    <row r="758" ht="17.1" customHeight="1" spans="1:3">
      <c r="A758" s="37">
        <v>2110103</v>
      </c>
      <c r="B758" s="37" t="s">
        <v>684</v>
      </c>
      <c r="C758" s="8">
        <v>0</v>
      </c>
    </row>
    <row r="759" ht="17.1" customHeight="1" spans="1:3">
      <c r="A759" s="37">
        <v>2110104</v>
      </c>
      <c r="B759" s="37" t="s">
        <v>1228</v>
      </c>
      <c r="C759" s="8">
        <v>0</v>
      </c>
    </row>
    <row r="760" ht="17.1" customHeight="1" spans="1:3">
      <c r="A760" s="37">
        <v>2110105</v>
      </c>
      <c r="B760" s="37" t="s">
        <v>1229</v>
      </c>
      <c r="C760" s="8">
        <v>0</v>
      </c>
    </row>
    <row r="761" ht="17.1" customHeight="1" spans="1:3">
      <c r="A761" s="37">
        <v>2110106</v>
      </c>
      <c r="B761" s="37" t="s">
        <v>1230</v>
      </c>
      <c r="C761" s="8">
        <v>0</v>
      </c>
    </row>
    <row r="762" ht="17.1" customHeight="1" spans="1:3">
      <c r="A762" s="37">
        <v>2110107</v>
      </c>
      <c r="B762" s="37" t="s">
        <v>1231</v>
      </c>
      <c r="C762" s="8">
        <v>0</v>
      </c>
    </row>
    <row r="763" ht="17.1" customHeight="1" spans="1:3">
      <c r="A763" s="37">
        <v>2110108</v>
      </c>
      <c r="B763" s="37" t="s">
        <v>1232</v>
      </c>
      <c r="C763" s="8">
        <v>0</v>
      </c>
    </row>
    <row r="764" ht="17.1" customHeight="1" spans="1:3">
      <c r="A764" s="37">
        <v>2110199</v>
      </c>
      <c r="B764" s="37" t="s">
        <v>1233</v>
      </c>
      <c r="C764" s="8">
        <v>0</v>
      </c>
    </row>
    <row r="765" ht="17.1" customHeight="1" spans="1:3">
      <c r="A765" s="37">
        <v>21102</v>
      </c>
      <c r="B765" s="38" t="s">
        <v>1234</v>
      </c>
      <c r="C765" s="6">
        <f>SUM(C766:C768)</f>
        <v>25</v>
      </c>
    </row>
    <row r="766" ht="17.1" customHeight="1" spans="1:3">
      <c r="A766" s="37">
        <v>2110203</v>
      </c>
      <c r="B766" s="37" t="s">
        <v>1235</v>
      </c>
      <c r="C766" s="8">
        <v>0</v>
      </c>
    </row>
    <row r="767" ht="17.1" customHeight="1" spans="1:3">
      <c r="A767" s="37">
        <v>2110204</v>
      </c>
      <c r="B767" s="37" t="s">
        <v>1236</v>
      </c>
      <c r="C767" s="8">
        <v>0</v>
      </c>
    </row>
    <row r="768" ht="17.1" customHeight="1" spans="1:3">
      <c r="A768" s="37">
        <v>2110299</v>
      </c>
      <c r="B768" s="37" t="s">
        <v>1237</v>
      </c>
      <c r="C768" s="8">
        <v>25</v>
      </c>
    </row>
    <row r="769" ht="17.1" customHeight="1" spans="1:3">
      <c r="A769" s="37">
        <v>21103</v>
      </c>
      <c r="B769" s="38" t="s">
        <v>1238</v>
      </c>
      <c r="C769" s="6">
        <f>SUM(C770:C776)</f>
        <v>40</v>
      </c>
    </row>
    <row r="770" ht="17.1" customHeight="1" spans="1:3">
      <c r="A770" s="37">
        <v>2110301</v>
      </c>
      <c r="B770" s="37" t="s">
        <v>1239</v>
      </c>
      <c r="C770" s="8">
        <v>0</v>
      </c>
    </row>
    <row r="771" ht="17.1" customHeight="1" spans="1:3">
      <c r="A771" s="37">
        <v>2110302</v>
      </c>
      <c r="B771" s="37" t="s">
        <v>1240</v>
      </c>
      <c r="C771" s="8">
        <v>0</v>
      </c>
    </row>
    <row r="772" ht="17.1" customHeight="1" spans="1:3">
      <c r="A772" s="37">
        <v>2110303</v>
      </c>
      <c r="B772" s="37" t="s">
        <v>1241</v>
      </c>
      <c r="C772" s="8">
        <v>0</v>
      </c>
    </row>
    <row r="773" ht="17.1" customHeight="1" spans="1:3">
      <c r="A773" s="37">
        <v>2110304</v>
      </c>
      <c r="B773" s="37" t="s">
        <v>1242</v>
      </c>
      <c r="C773" s="8">
        <v>0</v>
      </c>
    </row>
    <row r="774" ht="17.1" customHeight="1" spans="1:3">
      <c r="A774" s="37">
        <v>2110305</v>
      </c>
      <c r="B774" s="37" t="s">
        <v>1243</v>
      </c>
      <c r="C774" s="8">
        <v>0</v>
      </c>
    </row>
    <row r="775" ht="17.1" customHeight="1" spans="1:3">
      <c r="A775" s="37">
        <v>2110306</v>
      </c>
      <c r="B775" s="37" t="s">
        <v>1244</v>
      </c>
      <c r="C775" s="8">
        <v>0</v>
      </c>
    </row>
    <row r="776" ht="17.1" customHeight="1" spans="1:3">
      <c r="A776" s="37">
        <v>2110399</v>
      </c>
      <c r="B776" s="37" t="s">
        <v>1245</v>
      </c>
      <c r="C776" s="8">
        <v>40</v>
      </c>
    </row>
    <row r="777" ht="17.1" customHeight="1" spans="1:3">
      <c r="A777" s="37">
        <v>21104</v>
      </c>
      <c r="B777" s="38" t="s">
        <v>1246</v>
      </c>
      <c r="C777" s="6">
        <f>SUM(C778:C782)</f>
        <v>12720</v>
      </c>
    </row>
    <row r="778" ht="17.1" customHeight="1" spans="1:3">
      <c r="A778" s="37">
        <v>2110401</v>
      </c>
      <c r="B778" s="37" t="s">
        <v>1247</v>
      </c>
      <c r="C778" s="8">
        <v>9216</v>
      </c>
    </row>
    <row r="779" ht="17.1" customHeight="1" spans="1:3">
      <c r="A779" s="37">
        <v>2110402</v>
      </c>
      <c r="B779" s="37" t="s">
        <v>1248</v>
      </c>
      <c r="C779" s="8">
        <v>3290</v>
      </c>
    </row>
    <row r="780" ht="17.1" customHeight="1" spans="1:3">
      <c r="A780" s="37">
        <v>2110403</v>
      </c>
      <c r="B780" s="37" t="s">
        <v>1249</v>
      </c>
      <c r="C780" s="8">
        <v>0</v>
      </c>
    </row>
    <row r="781" ht="17.1" customHeight="1" spans="1:3">
      <c r="A781" s="37">
        <v>2110404</v>
      </c>
      <c r="B781" s="37" t="s">
        <v>1250</v>
      </c>
      <c r="C781" s="8">
        <v>0</v>
      </c>
    </row>
    <row r="782" ht="17.1" customHeight="1" spans="1:3">
      <c r="A782" s="37">
        <v>2110499</v>
      </c>
      <c r="B782" s="37" t="s">
        <v>1251</v>
      </c>
      <c r="C782" s="8">
        <v>214</v>
      </c>
    </row>
    <row r="783" ht="17.1" customHeight="1" spans="1:3">
      <c r="A783" s="37">
        <v>21105</v>
      </c>
      <c r="B783" s="38" t="s">
        <v>1252</v>
      </c>
      <c r="C783" s="6">
        <f>SUM(C784:C789)</f>
        <v>0</v>
      </c>
    </row>
    <row r="784" ht="17.1" customHeight="1" spans="1:3">
      <c r="A784" s="37">
        <v>2110501</v>
      </c>
      <c r="B784" s="37" t="s">
        <v>1253</v>
      </c>
      <c r="C784" s="8">
        <v>0</v>
      </c>
    </row>
    <row r="785" ht="17.1" customHeight="1" spans="1:3">
      <c r="A785" s="37">
        <v>2110502</v>
      </c>
      <c r="B785" s="37" t="s">
        <v>1254</v>
      </c>
      <c r="C785" s="8">
        <v>0</v>
      </c>
    </row>
    <row r="786" ht="17.1" customHeight="1" spans="1:3">
      <c r="A786" s="37">
        <v>2110503</v>
      </c>
      <c r="B786" s="37" t="s">
        <v>1255</v>
      </c>
      <c r="C786" s="8">
        <v>0</v>
      </c>
    </row>
    <row r="787" ht="17.1" customHeight="1" spans="1:3">
      <c r="A787" s="37">
        <v>2110506</v>
      </c>
      <c r="B787" s="37" t="s">
        <v>1256</v>
      </c>
      <c r="C787" s="8">
        <v>0</v>
      </c>
    </row>
    <row r="788" ht="17.1" customHeight="1" spans="1:3">
      <c r="A788" s="37">
        <v>2110507</v>
      </c>
      <c r="B788" s="37" t="s">
        <v>1257</v>
      </c>
      <c r="C788" s="8">
        <v>0</v>
      </c>
    </row>
    <row r="789" ht="17.1" customHeight="1" spans="1:3">
      <c r="A789" s="37">
        <v>2110599</v>
      </c>
      <c r="B789" s="37" t="s">
        <v>1258</v>
      </c>
      <c r="C789" s="8">
        <v>0</v>
      </c>
    </row>
    <row r="790" ht="17.1" customHeight="1" spans="1:3">
      <c r="A790" s="37">
        <v>21106</v>
      </c>
      <c r="B790" s="38" t="s">
        <v>1259</v>
      </c>
      <c r="C790" s="6">
        <f>SUM(C791:C795)</f>
        <v>3</v>
      </c>
    </row>
    <row r="791" ht="17.1" customHeight="1" spans="1:3">
      <c r="A791" s="37">
        <v>2110602</v>
      </c>
      <c r="B791" s="37" t="s">
        <v>1260</v>
      </c>
      <c r="C791" s="8">
        <v>0</v>
      </c>
    </row>
    <row r="792" ht="17.1" customHeight="1" spans="1:3">
      <c r="A792" s="37">
        <v>2110603</v>
      </c>
      <c r="B792" s="37" t="s">
        <v>1261</v>
      </c>
      <c r="C792" s="8">
        <v>0</v>
      </c>
    </row>
    <row r="793" ht="17.1" customHeight="1" spans="1:3">
      <c r="A793" s="37">
        <v>2110604</v>
      </c>
      <c r="B793" s="37" t="s">
        <v>1262</v>
      </c>
      <c r="C793" s="8">
        <v>0</v>
      </c>
    </row>
    <row r="794" ht="17.1" customHeight="1" spans="1:3">
      <c r="A794" s="37">
        <v>2110605</v>
      </c>
      <c r="B794" s="37" t="s">
        <v>1263</v>
      </c>
      <c r="C794" s="8">
        <v>0</v>
      </c>
    </row>
    <row r="795" ht="17.1" customHeight="1" spans="1:3">
      <c r="A795" s="37">
        <v>2110699</v>
      </c>
      <c r="B795" s="37" t="s">
        <v>1264</v>
      </c>
      <c r="C795" s="8">
        <v>3</v>
      </c>
    </row>
    <row r="796" ht="17.1" customHeight="1" spans="1:3">
      <c r="A796" s="37">
        <v>21107</v>
      </c>
      <c r="B796" s="38" t="s">
        <v>1265</v>
      </c>
      <c r="C796" s="6">
        <f>SUM(C797:C798)</f>
        <v>0</v>
      </c>
    </row>
    <row r="797" ht="17.1" customHeight="1" spans="1:3">
      <c r="A797" s="37">
        <v>2110704</v>
      </c>
      <c r="B797" s="37" t="s">
        <v>1266</v>
      </c>
      <c r="C797" s="8">
        <v>0</v>
      </c>
    </row>
    <row r="798" ht="17.1" customHeight="1" spans="1:3">
      <c r="A798" s="37">
        <v>2110799</v>
      </c>
      <c r="B798" s="37" t="s">
        <v>1267</v>
      </c>
      <c r="C798" s="8">
        <v>0</v>
      </c>
    </row>
    <row r="799" ht="17.1" customHeight="1" spans="1:3">
      <c r="A799" s="37">
        <v>21108</v>
      </c>
      <c r="B799" s="38" t="s">
        <v>1268</v>
      </c>
      <c r="C799" s="6">
        <f>SUM(C800:C801)</f>
        <v>0</v>
      </c>
    </row>
    <row r="800" ht="17.1" customHeight="1" spans="1:3">
      <c r="A800" s="37">
        <v>2110804</v>
      </c>
      <c r="B800" s="37" t="s">
        <v>1269</v>
      </c>
      <c r="C800" s="8">
        <v>0</v>
      </c>
    </row>
    <row r="801" ht="17.1" customHeight="1" spans="1:3">
      <c r="A801" s="37">
        <v>2110899</v>
      </c>
      <c r="B801" s="37" t="s">
        <v>1270</v>
      </c>
      <c r="C801" s="8">
        <v>0</v>
      </c>
    </row>
    <row r="802" ht="17.1" customHeight="1" spans="1:3">
      <c r="A802" s="37">
        <v>21109</v>
      </c>
      <c r="B802" s="38" t="s">
        <v>1271</v>
      </c>
      <c r="C802" s="6">
        <f>C803</f>
        <v>0</v>
      </c>
    </row>
    <row r="803" ht="17.1" customHeight="1" spans="1:3">
      <c r="A803" s="37">
        <v>2110901</v>
      </c>
      <c r="B803" s="37" t="s">
        <v>1272</v>
      </c>
      <c r="C803" s="8">
        <v>0</v>
      </c>
    </row>
    <row r="804" ht="17.1" customHeight="1" spans="1:3">
      <c r="A804" s="37">
        <v>21110</v>
      </c>
      <c r="B804" s="38" t="s">
        <v>1273</v>
      </c>
      <c r="C804" s="6">
        <f>C805</f>
        <v>25</v>
      </c>
    </row>
    <row r="805" ht="17.1" customHeight="1" spans="1:3">
      <c r="A805" s="37">
        <v>2111001</v>
      </c>
      <c r="B805" s="37" t="s">
        <v>1274</v>
      </c>
      <c r="C805" s="8">
        <v>25</v>
      </c>
    </row>
    <row r="806" ht="17.1" customHeight="1" spans="1:3">
      <c r="A806" s="37">
        <v>21111</v>
      </c>
      <c r="B806" s="38" t="s">
        <v>1275</v>
      </c>
      <c r="C806" s="6">
        <f>SUM(C807:C811)</f>
        <v>57</v>
      </c>
    </row>
    <row r="807" ht="17.1" customHeight="1" spans="1:3">
      <c r="A807" s="37">
        <v>2111101</v>
      </c>
      <c r="B807" s="37" t="s">
        <v>1276</v>
      </c>
      <c r="C807" s="8">
        <v>0</v>
      </c>
    </row>
    <row r="808" ht="17.1" customHeight="1" spans="1:3">
      <c r="A808" s="37">
        <v>2111102</v>
      </c>
      <c r="B808" s="37" t="s">
        <v>1277</v>
      </c>
      <c r="C808" s="8">
        <v>0</v>
      </c>
    </row>
    <row r="809" ht="17.1" customHeight="1" spans="1:3">
      <c r="A809" s="37">
        <v>2111103</v>
      </c>
      <c r="B809" s="37" t="s">
        <v>1278</v>
      </c>
      <c r="C809" s="8">
        <v>57</v>
      </c>
    </row>
    <row r="810" ht="17.1" customHeight="1" spans="1:3">
      <c r="A810" s="37">
        <v>2111104</v>
      </c>
      <c r="B810" s="37" t="s">
        <v>1279</v>
      </c>
      <c r="C810" s="8">
        <v>0</v>
      </c>
    </row>
    <row r="811" ht="17.1" customHeight="1" spans="1:3">
      <c r="A811" s="37">
        <v>2111199</v>
      </c>
      <c r="B811" s="37" t="s">
        <v>1280</v>
      </c>
      <c r="C811" s="8">
        <v>0</v>
      </c>
    </row>
    <row r="812" ht="17.1" customHeight="1" spans="1:3">
      <c r="A812" s="37">
        <v>21112</v>
      </c>
      <c r="B812" s="38" t="s">
        <v>1281</v>
      </c>
      <c r="C812" s="6">
        <f>C813</f>
        <v>0</v>
      </c>
    </row>
    <row r="813" ht="17.1" customHeight="1" spans="1:3">
      <c r="A813" s="37">
        <v>2111201</v>
      </c>
      <c r="B813" s="37" t="s">
        <v>1282</v>
      </c>
      <c r="C813" s="8">
        <v>0</v>
      </c>
    </row>
    <row r="814" ht="17.1" customHeight="1" spans="1:3">
      <c r="A814" s="37">
        <v>21113</v>
      </c>
      <c r="B814" s="38" t="s">
        <v>1283</v>
      </c>
      <c r="C814" s="6">
        <f>C815</f>
        <v>0</v>
      </c>
    </row>
    <row r="815" ht="17.1" customHeight="1" spans="1:3">
      <c r="A815" s="37">
        <v>2111301</v>
      </c>
      <c r="B815" s="37" t="s">
        <v>1284</v>
      </c>
      <c r="C815" s="8">
        <v>0</v>
      </c>
    </row>
    <row r="816" ht="17.1" customHeight="1" spans="1:3">
      <c r="A816" s="37">
        <v>21114</v>
      </c>
      <c r="B816" s="38" t="s">
        <v>1285</v>
      </c>
      <c r="C816" s="6">
        <f>SUM(C817:C830)</f>
        <v>0</v>
      </c>
    </row>
    <row r="817" ht="17.1" customHeight="1" spans="1:3">
      <c r="A817" s="37">
        <v>2111401</v>
      </c>
      <c r="B817" s="37" t="s">
        <v>682</v>
      </c>
      <c r="C817" s="8">
        <v>0</v>
      </c>
    </row>
    <row r="818" ht="17.1" customHeight="1" spans="1:3">
      <c r="A818" s="37">
        <v>2111402</v>
      </c>
      <c r="B818" s="37" t="s">
        <v>683</v>
      </c>
      <c r="C818" s="8">
        <v>0</v>
      </c>
    </row>
    <row r="819" ht="17.1" customHeight="1" spans="1:3">
      <c r="A819" s="37">
        <v>2111403</v>
      </c>
      <c r="B819" s="37" t="s">
        <v>684</v>
      </c>
      <c r="C819" s="8">
        <v>0</v>
      </c>
    </row>
    <row r="820" ht="17.1" customHeight="1" spans="1:3">
      <c r="A820" s="37">
        <v>2111404</v>
      </c>
      <c r="B820" s="37" t="s">
        <v>1286</v>
      </c>
      <c r="C820" s="8">
        <v>0</v>
      </c>
    </row>
    <row r="821" ht="17.1" customHeight="1" spans="1:3">
      <c r="A821" s="37">
        <v>2111405</v>
      </c>
      <c r="B821" s="37" t="s">
        <v>1287</v>
      </c>
      <c r="C821" s="8">
        <v>0</v>
      </c>
    </row>
    <row r="822" ht="17.1" customHeight="1" spans="1:3">
      <c r="A822" s="37">
        <v>2111406</v>
      </c>
      <c r="B822" s="37" t="s">
        <v>1288</v>
      </c>
      <c r="C822" s="8">
        <v>0</v>
      </c>
    </row>
    <row r="823" ht="17.1" customHeight="1" spans="1:3">
      <c r="A823" s="37">
        <v>2111407</v>
      </c>
      <c r="B823" s="37" t="s">
        <v>1289</v>
      </c>
      <c r="C823" s="8">
        <v>0</v>
      </c>
    </row>
    <row r="824" ht="17.1" customHeight="1" spans="1:3">
      <c r="A824" s="37">
        <v>2111408</v>
      </c>
      <c r="B824" s="37" t="s">
        <v>1290</v>
      </c>
      <c r="C824" s="8">
        <v>0</v>
      </c>
    </row>
    <row r="825" ht="17.1" customHeight="1" spans="1:3">
      <c r="A825" s="37">
        <v>2111409</v>
      </c>
      <c r="B825" s="37" t="s">
        <v>1291</v>
      </c>
      <c r="C825" s="8">
        <v>0</v>
      </c>
    </row>
    <row r="826" ht="17.1" customHeight="1" spans="1:3">
      <c r="A826" s="37">
        <v>2111410</v>
      </c>
      <c r="B826" s="37" t="s">
        <v>1292</v>
      </c>
      <c r="C826" s="8">
        <v>0</v>
      </c>
    </row>
    <row r="827" ht="17.1" customHeight="1" spans="1:3">
      <c r="A827" s="37">
        <v>2111411</v>
      </c>
      <c r="B827" s="37" t="s">
        <v>723</v>
      </c>
      <c r="C827" s="8">
        <v>0</v>
      </c>
    </row>
    <row r="828" ht="17.1" customHeight="1" spans="1:3">
      <c r="A828" s="37">
        <v>2111413</v>
      </c>
      <c r="B828" s="37" t="s">
        <v>1293</v>
      </c>
      <c r="C828" s="8">
        <v>0</v>
      </c>
    </row>
    <row r="829" ht="17.1" customHeight="1" spans="1:3">
      <c r="A829" s="37">
        <v>2111450</v>
      </c>
      <c r="B829" s="37" t="s">
        <v>691</v>
      </c>
      <c r="C829" s="8">
        <v>0</v>
      </c>
    </row>
    <row r="830" ht="17.1" customHeight="1" spans="1:3">
      <c r="A830" s="37">
        <v>2111499</v>
      </c>
      <c r="B830" s="37" t="s">
        <v>1294</v>
      </c>
      <c r="C830" s="8">
        <v>0</v>
      </c>
    </row>
    <row r="831" ht="17.1" customHeight="1" spans="1:3">
      <c r="A831" s="37">
        <v>21199</v>
      </c>
      <c r="B831" s="38" t="s">
        <v>1295</v>
      </c>
      <c r="C831" s="6">
        <f>C832</f>
        <v>51</v>
      </c>
    </row>
    <row r="832" ht="17.1" customHeight="1" spans="1:3">
      <c r="A832" s="37">
        <v>2119901</v>
      </c>
      <c r="B832" s="37" t="s">
        <v>1296</v>
      </c>
      <c r="C832" s="8">
        <v>51</v>
      </c>
    </row>
    <row r="833" ht="17.1" customHeight="1" spans="1:3">
      <c r="A833" s="37">
        <v>212</v>
      </c>
      <c r="B833" s="38" t="s">
        <v>1297</v>
      </c>
      <c r="C833" s="6">
        <f>SUM(C834,C845,C847,C850,C852,C854)</f>
        <v>6784</v>
      </c>
    </row>
    <row r="834" ht="17.1" customHeight="1" spans="1:3">
      <c r="A834" s="37">
        <v>21201</v>
      </c>
      <c r="B834" s="38" t="s">
        <v>1298</v>
      </c>
      <c r="C834" s="6">
        <f>SUM(C835:C844)</f>
        <v>2285</v>
      </c>
    </row>
    <row r="835" ht="17.1" customHeight="1" spans="1:3">
      <c r="A835" s="37">
        <v>2120101</v>
      </c>
      <c r="B835" s="37" t="s">
        <v>682</v>
      </c>
      <c r="C835" s="8">
        <v>418</v>
      </c>
    </row>
    <row r="836" ht="17.1" customHeight="1" spans="1:3">
      <c r="A836" s="37">
        <v>2120102</v>
      </c>
      <c r="B836" s="37" t="s">
        <v>683</v>
      </c>
      <c r="C836" s="8">
        <v>150</v>
      </c>
    </row>
    <row r="837" ht="17.1" customHeight="1" spans="1:3">
      <c r="A837" s="37">
        <v>2120103</v>
      </c>
      <c r="B837" s="37" t="s">
        <v>684</v>
      </c>
      <c r="C837" s="8">
        <v>0</v>
      </c>
    </row>
    <row r="838" ht="17.1" customHeight="1" spans="1:3">
      <c r="A838" s="37">
        <v>2120104</v>
      </c>
      <c r="B838" s="37" t="s">
        <v>1299</v>
      </c>
      <c r="C838" s="8">
        <v>0</v>
      </c>
    </row>
    <row r="839" ht="17.1" customHeight="1" spans="1:3">
      <c r="A839" s="37">
        <v>2120105</v>
      </c>
      <c r="B839" s="37" t="s">
        <v>1300</v>
      </c>
      <c r="C839" s="8">
        <v>0</v>
      </c>
    </row>
    <row r="840" ht="17.1" customHeight="1" spans="1:3">
      <c r="A840" s="37">
        <v>2120106</v>
      </c>
      <c r="B840" s="37" t="s">
        <v>1301</v>
      </c>
      <c r="C840" s="8">
        <v>0</v>
      </c>
    </row>
    <row r="841" ht="17.1" customHeight="1" spans="1:3">
      <c r="A841" s="37">
        <v>2120107</v>
      </c>
      <c r="B841" s="37" t="s">
        <v>1302</v>
      </c>
      <c r="C841" s="8">
        <v>0</v>
      </c>
    </row>
    <row r="842" ht="17.1" customHeight="1" spans="1:3">
      <c r="A842" s="37">
        <v>2120109</v>
      </c>
      <c r="B842" s="37" t="s">
        <v>1303</v>
      </c>
      <c r="C842" s="8">
        <v>0</v>
      </c>
    </row>
    <row r="843" ht="17.1" customHeight="1" spans="1:3">
      <c r="A843" s="37">
        <v>2120110</v>
      </c>
      <c r="B843" s="37" t="s">
        <v>1304</v>
      </c>
      <c r="C843" s="8">
        <v>0</v>
      </c>
    </row>
    <row r="844" ht="17.1" customHeight="1" spans="1:3">
      <c r="A844" s="37">
        <v>2120199</v>
      </c>
      <c r="B844" s="37" t="s">
        <v>1305</v>
      </c>
      <c r="C844" s="8">
        <v>1717</v>
      </c>
    </row>
    <row r="845" ht="17.1" customHeight="1" spans="1:3">
      <c r="A845" s="37">
        <v>21202</v>
      </c>
      <c r="B845" s="38" t="s">
        <v>1306</v>
      </c>
      <c r="C845" s="6">
        <f>C846</f>
        <v>0</v>
      </c>
    </row>
    <row r="846" ht="17.1" customHeight="1" spans="1:3">
      <c r="A846" s="37">
        <v>2120201</v>
      </c>
      <c r="B846" s="37" t="s">
        <v>1307</v>
      </c>
      <c r="C846" s="8">
        <v>0</v>
      </c>
    </row>
    <row r="847" ht="17.1" customHeight="1" spans="1:3">
      <c r="A847" s="37">
        <v>21203</v>
      </c>
      <c r="B847" s="38" t="s">
        <v>1308</v>
      </c>
      <c r="C847" s="6">
        <f>SUM(C848:C849)</f>
        <v>1145</v>
      </c>
    </row>
    <row r="848" ht="17.1" customHeight="1" spans="1:3">
      <c r="A848" s="37">
        <v>2120303</v>
      </c>
      <c r="B848" s="37" t="s">
        <v>1309</v>
      </c>
      <c r="C848" s="8">
        <v>605</v>
      </c>
    </row>
    <row r="849" ht="17.1" customHeight="1" spans="1:3">
      <c r="A849" s="37">
        <v>2120399</v>
      </c>
      <c r="B849" s="37" t="s">
        <v>1310</v>
      </c>
      <c r="C849" s="8">
        <v>540</v>
      </c>
    </row>
    <row r="850" ht="17.1" customHeight="1" spans="1:3">
      <c r="A850" s="37">
        <v>21205</v>
      </c>
      <c r="B850" s="38" t="s">
        <v>1311</v>
      </c>
      <c r="C850" s="6">
        <f>C851</f>
        <v>1716</v>
      </c>
    </row>
    <row r="851" ht="17.1" customHeight="1" spans="1:3">
      <c r="A851" s="37">
        <v>2120501</v>
      </c>
      <c r="B851" s="37" t="s">
        <v>1312</v>
      </c>
      <c r="C851" s="8">
        <v>1716</v>
      </c>
    </row>
    <row r="852" ht="17.1" customHeight="1" spans="1:3">
      <c r="A852" s="37">
        <v>21206</v>
      </c>
      <c r="B852" s="38" t="s">
        <v>1313</v>
      </c>
      <c r="C852" s="6">
        <f>C853</f>
        <v>0</v>
      </c>
    </row>
    <row r="853" ht="17.1" customHeight="1" spans="1:3">
      <c r="A853" s="37">
        <v>2120601</v>
      </c>
      <c r="B853" s="37" t="s">
        <v>1314</v>
      </c>
      <c r="C853" s="8">
        <v>0</v>
      </c>
    </row>
    <row r="854" ht="17.1" customHeight="1" spans="1:3">
      <c r="A854" s="37">
        <v>21299</v>
      </c>
      <c r="B854" s="38" t="s">
        <v>1315</v>
      </c>
      <c r="C854" s="6">
        <f>C855</f>
        <v>1638</v>
      </c>
    </row>
    <row r="855" ht="17.1" customHeight="1" spans="1:3">
      <c r="A855" s="37">
        <v>2129901</v>
      </c>
      <c r="B855" s="37" t="s">
        <v>1316</v>
      </c>
      <c r="C855" s="8">
        <v>1638</v>
      </c>
    </row>
    <row r="856" ht="17.1" customHeight="1" spans="1:3">
      <c r="A856" s="37">
        <v>213</v>
      </c>
      <c r="B856" s="38" t="s">
        <v>1317</v>
      </c>
      <c r="C856" s="6">
        <f>SUM(C857,C882,C907,C933,C944,C955,C961,C968,C975,C978)</f>
        <v>32307</v>
      </c>
    </row>
    <row r="857" ht="17.1" customHeight="1" spans="1:3">
      <c r="A857" s="37">
        <v>21301</v>
      </c>
      <c r="B857" s="38" t="s">
        <v>1318</v>
      </c>
      <c r="C857" s="6">
        <f>SUM(C858:C881)</f>
        <v>15706</v>
      </c>
    </row>
    <row r="858" ht="17.1" customHeight="1" spans="1:3">
      <c r="A858" s="37">
        <v>2130101</v>
      </c>
      <c r="B858" s="37" t="s">
        <v>682</v>
      </c>
      <c r="C858" s="8">
        <v>433</v>
      </c>
    </row>
    <row r="859" ht="17.1" customHeight="1" spans="1:3">
      <c r="A859" s="37">
        <v>2130102</v>
      </c>
      <c r="B859" s="37" t="s">
        <v>683</v>
      </c>
      <c r="C859" s="8">
        <v>79</v>
      </c>
    </row>
    <row r="860" ht="17.1" customHeight="1" spans="1:3">
      <c r="A860" s="37">
        <v>2130103</v>
      </c>
      <c r="B860" s="37" t="s">
        <v>684</v>
      </c>
      <c r="C860" s="8">
        <v>0</v>
      </c>
    </row>
    <row r="861" ht="17.1" customHeight="1" spans="1:3">
      <c r="A861" s="37">
        <v>2130104</v>
      </c>
      <c r="B861" s="37" t="s">
        <v>691</v>
      </c>
      <c r="C861" s="8">
        <v>0</v>
      </c>
    </row>
    <row r="862" ht="17.1" customHeight="1" spans="1:3">
      <c r="A862" s="37">
        <v>2130105</v>
      </c>
      <c r="B862" s="37" t="s">
        <v>1319</v>
      </c>
      <c r="C862" s="8">
        <v>0</v>
      </c>
    </row>
    <row r="863" ht="17.1" customHeight="1" spans="1:3">
      <c r="A863" s="37">
        <v>2130106</v>
      </c>
      <c r="B863" s="37" t="s">
        <v>1320</v>
      </c>
      <c r="C863" s="8">
        <v>496</v>
      </c>
    </row>
    <row r="864" ht="17.1" customHeight="1" spans="1:3">
      <c r="A864" s="37">
        <v>2130108</v>
      </c>
      <c r="B864" s="37" t="s">
        <v>1321</v>
      </c>
      <c r="C864" s="8">
        <v>249</v>
      </c>
    </row>
    <row r="865" ht="17.1" customHeight="1" spans="1:3">
      <c r="A865" s="37">
        <v>2130109</v>
      </c>
      <c r="B865" s="37" t="s">
        <v>1322</v>
      </c>
      <c r="C865" s="8">
        <v>85</v>
      </c>
    </row>
    <row r="866" ht="17.1" customHeight="1" spans="1:3">
      <c r="A866" s="37">
        <v>2130110</v>
      </c>
      <c r="B866" s="37" t="s">
        <v>1323</v>
      </c>
      <c r="C866" s="8">
        <v>0</v>
      </c>
    </row>
    <row r="867" ht="17.1" customHeight="1" spans="1:3">
      <c r="A867" s="37">
        <v>2130111</v>
      </c>
      <c r="B867" s="37" t="s">
        <v>1324</v>
      </c>
      <c r="C867" s="8">
        <v>17</v>
      </c>
    </row>
    <row r="868" ht="17.1" customHeight="1" spans="1:3">
      <c r="A868" s="37">
        <v>2130112</v>
      </c>
      <c r="B868" s="37" t="s">
        <v>1325</v>
      </c>
      <c r="C868" s="8">
        <v>39</v>
      </c>
    </row>
    <row r="869" ht="17.1" customHeight="1" spans="1:3">
      <c r="A869" s="37">
        <v>2130114</v>
      </c>
      <c r="B869" s="37" t="s">
        <v>1326</v>
      </c>
      <c r="C869" s="8">
        <v>0</v>
      </c>
    </row>
    <row r="870" ht="17.1" customHeight="1" spans="1:3">
      <c r="A870" s="37">
        <v>2130119</v>
      </c>
      <c r="B870" s="37" t="s">
        <v>1327</v>
      </c>
      <c r="C870" s="8">
        <v>121</v>
      </c>
    </row>
    <row r="871" ht="17.1" customHeight="1" spans="1:3">
      <c r="A871" s="37">
        <v>2130120</v>
      </c>
      <c r="B871" s="37" t="s">
        <v>1328</v>
      </c>
      <c r="C871" s="8">
        <v>0</v>
      </c>
    </row>
    <row r="872" ht="17.1" customHeight="1" spans="1:3">
      <c r="A872" s="37">
        <v>2130121</v>
      </c>
      <c r="B872" s="37" t="s">
        <v>1329</v>
      </c>
      <c r="C872" s="8">
        <v>0</v>
      </c>
    </row>
    <row r="873" ht="17.1" customHeight="1" spans="1:3">
      <c r="A873" s="37">
        <v>2130122</v>
      </c>
      <c r="B873" s="37" t="s">
        <v>1330</v>
      </c>
      <c r="C873" s="8">
        <v>1657</v>
      </c>
    </row>
    <row r="874" ht="17.1" customHeight="1" spans="1:3">
      <c r="A874" s="37">
        <v>2130124</v>
      </c>
      <c r="B874" s="37" t="s">
        <v>1331</v>
      </c>
      <c r="C874" s="8">
        <v>118</v>
      </c>
    </row>
    <row r="875" ht="17.1" customHeight="1" spans="1:3">
      <c r="A875" s="37">
        <v>2130125</v>
      </c>
      <c r="B875" s="37" t="s">
        <v>1332</v>
      </c>
      <c r="C875" s="8">
        <v>0</v>
      </c>
    </row>
    <row r="876" ht="17.1" customHeight="1" spans="1:3">
      <c r="A876" s="37">
        <v>2130126</v>
      </c>
      <c r="B876" s="37" t="s">
        <v>1333</v>
      </c>
      <c r="C876" s="8">
        <v>194</v>
      </c>
    </row>
    <row r="877" ht="17.1" customHeight="1" spans="1:3">
      <c r="A877" s="37">
        <v>2130135</v>
      </c>
      <c r="B877" s="37" t="s">
        <v>1334</v>
      </c>
      <c r="C877" s="8">
        <v>10205</v>
      </c>
    </row>
    <row r="878" ht="17.1" customHeight="1" spans="1:3">
      <c r="A878" s="37">
        <v>2130142</v>
      </c>
      <c r="B878" s="37" t="s">
        <v>1335</v>
      </c>
      <c r="C878" s="8">
        <v>0</v>
      </c>
    </row>
    <row r="879" ht="17.1" customHeight="1" spans="1:3">
      <c r="A879" s="37">
        <v>2130148</v>
      </c>
      <c r="B879" s="37" t="s">
        <v>1336</v>
      </c>
      <c r="C879" s="8">
        <v>81</v>
      </c>
    </row>
    <row r="880" ht="17.1" customHeight="1" spans="1:3">
      <c r="A880" s="37">
        <v>2130152</v>
      </c>
      <c r="B880" s="37" t="s">
        <v>1337</v>
      </c>
      <c r="C880" s="8">
        <v>36</v>
      </c>
    </row>
    <row r="881" ht="17.1" customHeight="1" spans="1:3">
      <c r="A881" s="37">
        <v>2130199</v>
      </c>
      <c r="B881" s="37" t="s">
        <v>1338</v>
      </c>
      <c r="C881" s="8">
        <v>1896</v>
      </c>
    </row>
    <row r="882" ht="17.1" customHeight="1" spans="1:3">
      <c r="A882" s="37">
        <v>21302</v>
      </c>
      <c r="B882" s="38" t="s">
        <v>1339</v>
      </c>
      <c r="C882" s="6">
        <f>SUM(C883:C906)</f>
        <v>377</v>
      </c>
    </row>
    <row r="883" ht="17.1" customHeight="1" spans="1:3">
      <c r="A883" s="37">
        <v>2130201</v>
      </c>
      <c r="B883" s="37" t="s">
        <v>682</v>
      </c>
      <c r="C883" s="8">
        <v>56</v>
      </c>
    </row>
    <row r="884" ht="17.1" customHeight="1" spans="1:3">
      <c r="A884" s="37">
        <v>2130202</v>
      </c>
      <c r="B884" s="37" t="s">
        <v>683</v>
      </c>
      <c r="C884" s="8">
        <v>0</v>
      </c>
    </row>
    <row r="885" ht="17.1" customHeight="1" spans="1:3">
      <c r="A885" s="37">
        <v>2130203</v>
      </c>
      <c r="B885" s="37" t="s">
        <v>684</v>
      </c>
      <c r="C885" s="8">
        <v>0</v>
      </c>
    </row>
    <row r="886" ht="17.1" customHeight="1" spans="1:3">
      <c r="A886" s="37">
        <v>2130204</v>
      </c>
      <c r="B886" s="37" t="s">
        <v>1340</v>
      </c>
      <c r="C886" s="8">
        <v>0</v>
      </c>
    </row>
    <row r="887" ht="17.1" customHeight="1" spans="1:3">
      <c r="A887" s="37">
        <v>2130205</v>
      </c>
      <c r="B887" s="37" t="s">
        <v>1341</v>
      </c>
      <c r="C887" s="8">
        <v>172</v>
      </c>
    </row>
    <row r="888" ht="17.1" customHeight="1" spans="1:3">
      <c r="A888" s="37">
        <v>2130206</v>
      </c>
      <c r="B888" s="37" t="s">
        <v>1342</v>
      </c>
      <c r="C888" s="8">
        <v>0</v>
      </c>
    </row>
    <row r="889" ht="17.1" customHeight="1" spans="1:3">
      <c r="A889" s="37">
        <v>2130207</v>
      </c>
      <c r="B889" s="37" t="s">
        <v>1343</v>
      </c>
      <c r="C889" s="8">
        <v>0</v>
      </c>
    </row>
    <row r="890" ht="17.1" customHeight="1" spans="1:3">
      <c r="A890" s="37">
        <v>2130209</v>
      </c>
      <c r="B890" s="37" t="s">
        <v>1344</v>
      </c>
      <c r="C890" s="8">
        <v>85</v>
      </c>
    </row>
    <row r="891" ht="17.1" customHeight="1" spans="1:3">
      <c r="A891" s="37">
        <v>2130210</v>
      </c>
      <c r="B891" s="37" t="s">
        <v>1345</v>
      </c>
      <c r="C891" s="8">
        <v>0</v>
      </c>
    </row>
    <row r="892" ht="17.1" customHeight="1" spans="1:3">
      <c r="A892" s="37">
        <v>2130211</v>
      </c>
      <c r="B892" s="37" t="s">
        <v>1346</v>
      </c>
      <c r="C892" s="8">
        <v>0</v>
      </c>
    </row>
    <row r="893" ht="17.1" customHeight="1" spans="1:3">
      <c r="A893" s="37">
        <v>2130212</v>
      </c>
      <c r="B893" s="37" t="s">
        <v>1347</v>
      </c>
      <c r="C893" s="8">
        <v>0</v>
      </c>
    </row>
    <row r="894" ht="17.1" customHeight="1" spans="1:3">
      <c r="A894" s="37">
        <v>2130213</v>
      </c>
      <c r="B894" s="37" t="s">
        <v>1348</v>
      </c>
      <c r="C894" s="8">
        <v>0</v>
      </c>
    </row>
    <row r="895" ht="17.1" customHeight="1" spans="1:3">
      <c r="A895" s="37">
        <v>2130217</v>
      </c>
      <c r="B895" s="37" t="s">
        <v>1349</v>
      </c>
      <c r="C895" s="8">
        <v>0</v>
      </c>
    </row>
    <row r="896" ht="17.1" customHeight="1" spans="1:3">
      <c r="A896" s="37">
        <v>2130220</v>
      </c>
      <c r="B896" s="37" t="s">
        <v>1350</v>
      </c>
      <c r="C896" s="8">
        <v>0</v>
      </c>
    </row>
    <row r="897" ht="17.1" customHeight="1" spans="1:3">
      <c r="A897" s="37">
        <v>2130221</v>
      </c>
      <c r="B897" s="37" t="s">
        <v>1351</v>
      </c>
      <c r="C897" s="8">
        <v>0</v>
      </c>
    </row>
    <row r="898" ht="17.1" customHeight="1" spans="1:3">
      <c r="A898" s="37">
        <v>2130223</v>
      </c>
      <c r="B898" s="37" t="s">
        <v>1352</v>
      </c>
      <c r="C898" s="8">
        <v>0</v>
      </c>
    </row>
    <row r="899" ht="17.1" customHeight="1" spans="1:3">
      <c r="A899" s="37">
        <v>2130226</v>
      </c>
      <c r="B899" s="37" t="s">
        <v>1353</v>
      </c>
      <c r="C899" s="8">
        <v>0</v>
      </c>
    </row>
    <row r="900" ht="17.1" customHeight="1" spans="1:3">
      <c r="A900" s="37">
        <v>2130227</v>
      </c>
      <c r="B900" s="37" t="s">
        <v>1354</v>
      </c>
      <c r="C900" s="8">
        <v>0</v>
      </c>
    </row>
    <row r="901" ht="17.1" customHeight="1" spans="1:3">
      <c r="A901" s="37">
        <v>2130232</v>
      </c>
      <c r="B901" s="37" t="s">
        <v>1355</v>
      </c>
      <c r="C901" s="8">
        <v>0</v>
      </c>
    </row>
    <row r="902" ht="17.1" customHeight="1" spans="1:3">
      <c r="A902" s="37">
        <v>2130234</v>
      </c>
      <c r="B902" s="37" t="s">
        <v>1356</v>
      </c>
      <c r="C902" s="8">
        <v>42</v>
      </c>
    </row>
    <row r="903" ht="17.1" customHeight="1" spans="1:3">
      <c r="A903" s="37">
        <v>2130235</v>
      </c>
      <c r="B903" s="37" t="s">
        <v>1357</v>
      </c>
      <c r="C903" s="8">
        <v>0</v>
      </c>
    </row>
    <row r="904" ht="17.1" customHeight="1" spans="1:3">
      <c r="A904" s="37">
        <v>2130236</v>
      </c>
      <c r="B904" s="37" t="s">
        <v>1358</v>
      </c>
      <c r="C904" s="8">
        <v>0</v>
      </c>
    </row>
    <row r="905" ht="17.1" customHeight="1" spans="1:3">
      <c r="A905" s="37">
        <v>2130237</v>
      </c>
      <c r="B905" s="37" t="s">
        <v>1359</v>
      </c>
      <c r="C905" s="8">
        <v>0</v>
      </c>
    </row>
    <row r="906" ht="17.1" customHeight="1" spans="1:3">
      <c r="A906" s="37">
        <v>2130299</v>
      </c>
      <c r="B906" s="37" t="s">
        <v>1360</v>
      </c>
      <c r="C906" s="8">
        <v>22</v>
      </c>
    </row>
    <row r="907" ht="17.1" customHeight="1" spans="1:3">
      <c r="A907" s="37">
        <v>21303</v>
      </c>
      <c r="B907" s="38" t="s">
        <v>1361</v>
      </c>
      <c r="C907" s="6">
        <f>SUM(C908:C932)</f>
        <v>6606</v>
      </c>
    </row>
    <row r="908" ht="17.1" customHeight="1" spans="1:3">
      <c r="A908" s="37">
        <v>2130301</v>
      </c>
      <c r="B908" s="37" t="s">
        <v>682</v>
      </c>
      <c r="C908" s="8">
        <v>220</v>
      </c>
    </row>
    <row r="909" ht="17.1" customHeight="1" spans="1:3">
      <c r="A909" s="37">
        <v>2130302</v>
      </c>
      <c r="B909" s="37" t="s">
        <v>683</v>
      </c>
      <c r="C909" s="8">
        <v>10</v>
      </c>
    </row>
    <row r="910" ht="17.1" customHeight="1" spans="1:3">
      <c r="A910" s="37">
        <v>2130303</v>
      </c>
      <c r="B910" s="37" t="s">
        <v>684</v>
      </c>
      <c r="C910" s="8">
        <v>0</v>
      </c>
    </row>
    <row r="911" ht="17.1" customHeight="1" spans="1:3">
      <c r="A911" s="37">
        <v>2130304</v>
      </c>
      <c r="B911" s="37" t="s">
        <v>1362</v>
      </c>
      <c r="C911" s="8">
        <v>9</v>
      </c>
    </row>
    <row r="912" ht="17.1" customHeight="1" spans="1:3">
      <c r="A912" s="37">
        <v>2130305</v>
      </c>
      <c r="B912" s="37" t="s">
        <v>1363</v>
      </c>
      <c r="C912" s="8">
        <v>4812</v>
      </c>
    </row>
    <row r="913" ht="17.1" customHeight="1" spans="1:3">
      <c r="A913" s="37">
        <v>2130306</v>
      </c>
      <c r="B913" s="37" t="s">
        <v>1364</v>
      </c>
      <c r="C913" s="8">
        <v>0</v>
      </c>
    </row>
    <row r="914" ht="17.1" customHeight="1" spans="1:3">
      <c r="A914" s="37">
        <v>2130307</v>
      </c>
      <c r="B914" s="37" t="s">
        <v>1365</v>
      </c>
      <c r="C914" s="8">
        <v>0</v>
      </c>
    </row>
    <row r="915" ht="17.1" customHeight="1" spans="1:3">
      <c r="A915" s="37">
        <v>2130308</v>
      </c>
      <c r="B915" s="37" t="s">
        <v>1366</v>
      </c>
      <c r="C915" s="8">
        <v>0</v>
      </c>
    </row>
    <row r="916" ht="17.1" customHeight="1" spans="1:3">
      <c r="A916" s="37">
        <v>2130309</v>
      </c>
      <c r="B916" s="37" t="s">
        <v>1367</v>
      </c>
      <c r="C916" s="8">
        <v>3</v>
      </c>
    </row>
    <row r="917" ht="17.1" customHeight="1" spans="1:3">
      <c r="A917" s="37">
        <v>2130310</v>
      </c>
      <c r="B917" s="37" t="s">
        <v>1368</v>
      </c>
      <c r="C917" s="8">
        <v>3</v>
      </c>
    </row>
    <row r="918" ht="17.1" customHeight="1" spans="1:3">
      <c r="A918" s="37">
        <v>2130311</v>
      </c>
      <c r="B918" s="37" t="s">
        <v>1369</v>
      </c>
      <c r="C918" s="8">
        <v>0</v>
      </c>
    </row>
    <row r="919" ht="17.1" customHeight="1" spans="1:3">
      <c r="A919" s="37">
        <v>2130312</v>
      </c>
      <c r="B919" s="37" t="s">
        <v>1370</v>
      </c>
      <c r="C919" s="8">
        <v>0</v>
      </c>
    </row>
    <row r="920" ht="17.1" customHeight="1" spans="1:3">
      <c r="A920" s="37">
        <v>2130313</v>
      </c>
      <c r="B920" s="37" t="s">
        <v>1371</v>
      </c>
      <c r="C920" s="8">
        <v>0</v>
      </c>
    </row>
    <row r="921" ht="17.1" customHeight="1" spans="1:3">
      <c r="A921" s="37">
        <v>2130314</v>
      </c>
      <c r="B921" s="37" t="s">
        <v>1372</v>
      </c>
      <c r="C921" s="8">
        <v>205</v>
      </c>
    </row>
    <row r="922" ht="17.1" customHeight="1" spans="1:3">
      <c r="A922" s="37">
        <v>2130315</v>
      </c>
      <c r="B922" s="37" t="s">
        <v>1373</v>
      </c>
      <c r="C922" s="8">
        <v>86</v>
      </c>
    </row>
    <row r="923" ht="17.1" customHeight="1" spans="1:3">
      <c r="A923" s="37">
        <v>2130316</v>
      </c>
      <c r="B923" s="37" t="s">
        <v>1374</v>
      </c>
      <c r="C923" s="8">
        <v>53</v>
      </c>
    </row>
    <row r="924" ht="17.1" customHeight="1" spans="1:3">
      <c r="A924" s="37">
        <v>2130317</v>
      </c>
      <c r="B924" s="37" t="s">
        <v>1375</v>
      </c>
      <c r="C924" s="8">
        <v>10</v>
      </c>
    </row>
    <row r="925" ht="17.1" customHeight="1" spans="1:3">
      <c r="A925" s="37">
        <v>2130318</v>
      </c>
      <c r="B925" s="37" t="s">
        <v>1376</v>
      </c>
      <c r="C925" s="8">
        <v>0</v>
      </c>
    </row>
    <row r="926" ht="17.1" customHeight="1" spans="1:3">
      <c r="A926" s="37">
        <v>2130319</v>
      </c>
      <c r="B926" s="37" t="s">
        <v>1377</v>
      </c>
      <c r="C926" s="8">
        <v>0</v>
      </c>
    </row>
    <row r="927" ht="17.1" customHeight="1" spans="1:3">
      <c r="A927" s="37">
        <v>2130321</v>
      </c>
      <c r="B927" s="37" t="s">
        <v>1378</v>
      </c>
      <c r="C927" s="8">
        <v>44</v>
      </c>
    </row>
    <row r="928" ht="17.1" customHeight="1" spans="1:3">
      <c r="A928" s="37">
        <v>2130322</v>
      </c>
      <c r="B928" s="37" t="s">
        <v>1379</v>
      </c>
      <c r="C928" s="8">
        <v>0</v>
      </c>
    </row>
    <row r="929" ht="17.1" customHeight="1" spans="1:3">
      <c r="A929" s="37">
        <v>2130333</v>
      </c>
      <c r="B929" s="37" t="s">
        <v>1352</v>
      </c>
      <c r="C929" s="8">
        <v>0</v>
      </c>
    </row>
    <row r="930" ht="17.1" customHeight="1" spans="1:3">
      <c r="A930" s="37">
        <v>2130334</v>
      </c>
      <c r="B930" s="37" t="s">
        <v>1380</v>
      </c>
      <c r="C930" s="8">
        <v>0</v>
      </c>
    </row>
    <row r="931" ht="17.1" customHeight="1" spans="1:3">
      <c r="A931" s="37">
        <v>2130335</v>
      </c>
      <c r="B931" s="37" t="s">
        <v>1381</v>
      </c>
      <c r="C931" s="8">
        <v>297</v>
      </c>
    </row>
    <row r="932" ht="17.1" customHeight="1" spans="1:3">
      <c r="A932" s="37">
        <v>2130399</v>
      </c>
      <c r="B932" s="37" t="s">
        <v>1382</v>
      </c>
      <c r="C932" s="8">
        <v>854</v>
      </c>
    </row>
    <row r="933" ht="17.1" customHeight="1" spans="1:3">
      <c r="A933" s="37">
        <v>21304</v>
      </c>
      <c r="B933" s="38" t="s">
        <v>1383</v>
      </c>
      <c r="C933" s="6">
        <f>SUM(C934:C943)</f>
        <v>0</v>
      </c>
    </row>
    <row r="934" ht="17.1" customHeight="1" spans="1:3">
      <c r="A934" s="37">
        <v>2130401</v>
      </c>
      <c r="B934" s="37" t="s">
        <v>682</v>
      </c>
      <c r="C934" s="8">
        <v>0</v>
      </c>
    </row>
    <row r="935" ht="17.1" customHeight="1" spans="1:3">
      <c r="A935" s="37">
        <v>2130402</v>
      </c>
      <c r="B935" s="37" t="s">
        <v>683</v>
      </c>
      <c r="C935" s="8">
        <v>0</v>
      </c>
    </row>
    <row r="936" ht="17.1" customHeight="1" spans="1:3">
      <c r="A936" s="37">
        <v>2130403</v>
      </c>
      <c r="B936" s="37" t="s">
        <v>684</v>
      </c>
      <c r="C936" s="8">
        <v>0</v>
      </c>
    </row>
    <row r="937" ht="17.1" customHeight="1" spans="1:3">
      <c r="A937" s="37">
        <v>2130404</v>
      </c>
      <c r="B937" s="37" t="s">
        <v>1384</v>
      </c>
      <c r="C937" s="8">
        <v>0</v>
      </c>
    </row>
    <row r="938" ht="17.1" customHeight="1" spans="1:3">
      <c r="A938" s="37">
        <v>2130405</v>
      </c>
      <c r="B938" s="37" t="s">
        <v>1385</v>
      </c>
      <c r="C938" s="8">
        <v>0</v>
      </c>
    </row>
    <row r="939" ht="17.1" customHeight="1" spans="1:3">
      <c r="A939" s="37">
        <v>2130406</v>
      </c>
      <c r="B939" s="37" t="s">
        <v>1386</v>
      </c>
      <c r="C939" s="8">
        <v>0</v>
      </c>
    </row>
    <row r="940" ht="17.1" customHeight="1" spans="1:3">
      <c r="A940" s="37">
        <v>2130407</v>
      </c>
      <c r="B940" s="37" t="s">
        <v>1387</v>
      </c>
      <c r="C940" s="8">
        <v>0</v>
      </c>
    </row>
    <row r="941" ht="17.1" customHeight="1" spans="1:3">
      <c r="A941" s="37">
        <v>2130408</v>
      </c>
      <c r="B941" s="37" t="s">
        <v>1388</v>
      </c>
      <c r="C941" s="8">
        <v>0</v>
      </c>
    </row>
    <row r="942" ht="17.1" customHeight="1" spans="1:3">
      <c r="A942" s="37">
        <v>2130409</v>
      </c>
      <c r="B942" s="37" t="s">
        <v>1389</v>
      </c>
      <c r="C942" s="8">
        <v>0</v>
      </c>
    </row>
    <row r="943" ht="17.1" customHeight="1" spans="1:3">
      <c r="A943" s="37">
        <v>2130499</v>
      </c>
      <c r="B943" s="37" t="s">
        <v>1390</v>
      </c>
      <c r="C943" s="8">
        <v>0</v>
      </c>
    </row>
    <row r="944" ht="17.1" customHeight="1" spans="1:3">
      <c r="A944" s="37">
        <v>21305</v>
      </c>
      <c r="B944" s="38" t="s">
        <v>1391</v>
      </c>
      <c r="C944" s="6">
        <f>SUM(C945:C954)</f>
        <v>6269</v>
      </c>
    </row>
    <row r="945" ht="17.1" customHeight="1" spans="1:3">
      <c r="A945" s="37">
        <v>2130501</v>
      </c>
      <c r="B945" s="37" t="s">
        <v>682</v>
      </c>
      <c r="C945" s="8">
        <v>21</v>
      </c>
    </row>
    <row r="946" ht="17.1" customHeight="1" spans="1:3">
      <c r="A946" s="37">
        <v>2130502</v>
      </c>
      <c r="B946" s="37" t="s">
        <v>683</v>
      </c>
      <c r="C946" s="8">
        <v>72</v>
      </c>
    </row>
    <row r="947" ht="17.1" customHeight="1" spans="1:3">
      <c r="A947" s="37">
        <v>2130503</v>
      </c>
      <c r="B947" s="37" t="s">
        <v>684</v>
      </c>
      <c r="C947" s="8">
        <v>0</v>
      </c>
    </row>
    <row r="948" ht="17.1" customHeight="1" spans="1:3">
      <c r="A948" s="37">
        <v>2130504</v>
      </c>
      <c r="B948" s="37" t="s">
        <v>1392</v>
      </c>
      <c r="C948" s="8">
        <v>0</v>
      </c>
    </row>
    <row r="949" ht="17.1" customHeight="1" spans="1:3">
      <c r="A949" s="37">
        <v>2130505</v>
      </c>
      <c r="B949" s="37" t="s">
        <v>1393</v>
      </c>
      <c r="C949" s="8">
        <v>0</v>
      </c>
    </row>
    <row r="950" ht="17.1" customHeight="1" spans="1:3">
      <c r="A950" s="37">
        <v>2130506</v>
      </c>
      <c r="B950" s="37" t="s">
        <v>1394</v>
      </c>
      <c r="C950" s="8">
        <v>0</v>
      </c>
    </row>
    <row r="951" ht="17.1" customHeight="1" spans="1:3">
      <c r="A951" s="37">
        <v>2130507</v>
      </c>
      <c r="B951" s="37" t="s">
        <v>1395</v>
      </c>
      <c r="C951" s="8">
        <v>0</v>
      </c>
    </row>
    <row r="952" ht="17.1" customHeight="1" spans="1:3">
      <c r="A952" s="37">
        <v>2130508</v>
      </c>
      <c r="B952" s="37" t="s">
        <v>1396</v>
      </c>
      <c r="C952" s="8">
        <v>0</v>
      </c>
    </row>
    <row r="953" ht="17.1" customHeight="1" spans="1:3">
      <c r="A953" s="37">
        <v>2130550</v>
      </c>
      <c r="B953" s="37" t="s">
        <v>1397</v>
      </c>
      <c r="C953" s="8">
        <v>0</v>
      </c>
    </row>
    <row r="954" ht="17.1" customHeight="1" spans="1:3">
      <c r="A954" s="37">
        <v>2130599</v>
      </c>
      <c r="B954" s="37" t="s">
        <v>1398</v>
      </c>
      <c r="C954" s="8">
        <v>6176</v>
      </c>
    </row>
    <row r="955" ht="17.1" customHeight="1" spans="1:3">
      <c r="A955" s="37">
        <v>21306</v>
      </c>
      <c r="B955" s="38" t="s">
        <v>1399</v>
      </c>
      <c r="C955" s="6">
        <f>SUM(C956:C960)</f>
        <v>0</v>
      </c>
    </row>
    <row r="956" ht="17.1" customHeight="1" spans="1:3">
      <c r="A956" s="37">
        <v>2130601</v>
      </c>
      <c r="B956" s="37" t="s">
        <v>976</v>
      </c>
      <c r="C956" s="8">
        <v>0</v>
      </c>
    </row>
    <row r="957" ht="17.1" customHeight="1" spans="1:3">
      <c r="A957" s="37">
        <v>2130602</v>
      </c>
      <c r="B957" s="37" t="s">
        <v>1400</v>
      </c>
      <c r="C957" s="8">
        <v>0</v>
      </c>
    </row>
    <row r="958" ht="17.1" customHeight="1" spans="1:3">
      <c r="A958" s="37">
        <v>2130603</v>
      </c>
      <c r="B958" s="37" t="s">
        <v>1401</v>
      </c>
      <c r="C958" s="8">
        <v>0</v>
      </c>
    </row>
    <row r="959" ht="17.1" customHeight="1" spans="1:3">
      <c r="A959" s="37">
        <v>2130604</v>
      </c>
      <c r="B959" s="37" t="s">
        <v>1402</v>
      </c>
      <c r="C959" s="8">
        <v>0</v>
      </c>
    </row>
    <row r="960" ht="17.1" customHeight="1" spans="1:3">
      <c r="A960" s="37">
        <v>2130699</v>
      </c>
      <c r="B960" s="37" t="s">
        <v>1403</v>
      </c>
      <c r="C960" s="8">
        <v>0</v>
      </c>
    </row>
    <row r="961" ht="17.1" customHeight="1" spans="1:3">
      <c r="A961" s="37">
        <v>21307</v>
      </c>
      <c r="B961" s="38" t="s">
        <v>1404</v>
      </c>
      <c r="C961" s="6">
        <f>SUM(C962:C967)</f>
        <v>2249</v>
      </c>
    </row>
    <row r="962" ht="17.1" customHeight="1" spans="1:3">
      <c r="A962" s="37">
        <v>2130701</v>
      </c>
      <c r="B962" s="37" t="s">
        <v>1405</v>
      </c>
      <c r="C962" s="8">
        <v>1032</v>
      </c>
    </row>
    <row r="963" ht="17.1" customHeight="1" spans="1:3">
      <c r="A963" s="37">
        <v>2130704</v>
      </c>
      <c r="B963" s="37" t="s">
        <v>1406</v>
      </c>
      <c r="C963" s="8">
        <v>0</v>
      </c>
    </row>
    <row r="964" ht="17.1" customHeight="1" spans="1:3">
      <c r="A964" s="37">
        <v>2130705</v>
      </c>
      <c r="B964" s="37" t="s">
        <v>1407</v>
      </c>
      <c r="C964" s="8">
        <v>892</v>
      </c>
    </row>
    <row r="965" ht="17.1" customHeight="1" spans="1:3">
      <c r="A965" s="37">
        <v>2130706</v>
      </c>
      <c r="B965" s="37" t="s">
        <v>1408</v>
      </c>
      <c r="C965" s="8">
        <v>188</v>
      </c>
    </row>
    <row r="966" ht="17.1" customHeight="1" spans="1:3">
      <c r="A966" s="37">
        <v>2130707</v>
      </c>
      <c r="B966" s="37" t="s">
        <v>1409</v>
      </c>
      <c r="C966" s="8">
        <v>0</v>
      </c>
    </row>
    <row r="967" ht="17.1" customHeight="1" spans="1:3">
      <c r="A967" s="37">
        <v>2130799</v>
      </c>
      <c r="B967" s="37" t="s">
        <v>1410</v>
      </c>
      <c r="C967" s="8">
        <v>137</v>
      </c>
    </row>
    <row r="968" ht="17.1" customHeight="1" spans="1:3">
      <c r="A968" s="37">
        <v>21308</v>
      </c>
      <c r="B968" s="38" t="s">
        <v>1411</v>
      </c>
      <c r="C968" s="6">
        <f>SUM(C969:C974)</f>
        <v>339</v>
      </c>
    </row>
    <row r="969" ht="17.1" customHeight="1" spans="1:3">
      <c r="A969" s="37">
        <v>2130801</v>
      </c>
      <c r="B969" s="37" t="s">
        <v>1412</v>
      </c>
      <c r="C969" s="8">
        <v>0</v>
      </c>
    </row>
    <row r="970" ht="17.1" customHeight="1" spans="1:3">
      <c r="A970" s="37">
        <v>2130802</v>
      </c>
      <c r="B970" s="37" t="s">
        <v>1413</v>
      </c>
      <c r="C970" s="8">
        <v>205</v>
      </c>
    </row>
    <row r="971" ht="17.1" customHeight="1" spans="1:3">
      <c r="A971" s="37">
        <v>2130803</v>
      </c>
      <c r="B971" s="37" t="s">
        <v>1414</v>
      </c>
      <c r="C971" s="8">
        <v>134</v>
      </c>
    </row>
    <row r="972" ht="17.1" customHeight="1" spans="1:3">
      <c r="A972" s="37">
        <v>2130804</v>
      </c>
      <c r="B972" s="37" t="s">
        <v>1415</v>
      </c>
      <c r="C972" s="8">
        <v>0</v>
      </c>
    </row>
    <row r="973" ht="17.1" customHeight="1" spans="1:3">
      <c r="A973" s="37">
        <v>2130805</v>
      </c>
      <c r="B973" s="37" t="s">
        <v>1416</v>
      </c>
      <c r="C973" s="8">
        <v>0</v>
      </c>
    </row>
    <row r="974" ht="17.1" customHeight="1" spans="1:3">
      <c r="A974" s="37">
        <v>2130899</v>
      </c>
      <c r="B974" s="37" t="s">
        <v>1417</v>
      </c>
      <c r="C974" s="8">
        <v>0</v>
      </c>
    </row>
    <row r="975" ht="17.1" customHeight="1" spans="1:3">
      <c r="A975" s="37">
        <v>21309</v>
      </c>
      <c r="B975" s="38" t="s">
        <v>1418</v>
      </c>
      <c r="C975" s="6">
        <f>SUM(C976:C977)</f>
        <v>536</v>
      </c>
    </row>
    <row r="976" ht="17.1" customHeight="1" spans="1:3">
      <c r="A976" s="37">
        <v>2130901</v>
      </c>
      <c r="B976" s="37" t="s">
        <v>1419</v>
      </c>
      <c r="C976" s="8">
        <v>0</v>
      </c>
    </row>
    <row r="977" ht="17.1" customHeight="1" spans="1:3">
      <c r="A977" s="37">
        <v>2130999</v>
      </c>
      <c r="B977" s="37" t="s">
        <v>1420</v>
      </c>
      <c r="C977" s="8">
        <v>536</v>
      </c>
    </row>
    <row r="978" ht="17.1" customHeight="1" spans="1:3">
      <c r="A978" s="37">
        <v>21399</v>
      </c>
      <c r="B978" s="38" t="s">
        <v>1421</v>
      </c>
      <c r="C978" s="6">
        <f>C979+C980</f>
        <v>225</v>
      </c>
    </row>
    <row r="979" ht="17.1" customHeight="1" spans="1:3">
      <c r="A979" s="37">
        <v>2139901</v>
      </c>
      <c r="B979" s="37" t="s">
        <v>1422</v>
      </c>
      <c r="C979" s="8">
        <v>0</v>
      </c>
    </row>
    <row r="980" ht="17.1" customHeight="1" spans="1:3">
      <c r="A980" s="37">
        <v>2139999</v>
      </c>
      <c r="B980" s="37" t="s">
        <v>1423</v>
      </c>
      <c r="C980" s="8">
        <v>225</v>
      </c>
    </row>
    <row r="981" ht="17.1" customHeight="1" spans="1:3">
      <c r="A981" s="37">
        <v>214</v>
      </c>
      <c r="B981" s="38" t="s">
        <v>1424</v>
      </c>
      <c r="C981" s="6">
        <f>SUM(C982,C1005,C1015,C1025,C1030,C1037,C1042)</f>
        <v>1356</v>
      </c>
    </row>
    <row r="982" ht="17.1" customHeight="1" spans="1:3">
      <c r="A982" s="37">
        <v>21401</v>
      </c>
      <c r="B982" s="38" t="s">
        <v>1425</v>
      </c>
      <c r="C982" s="6">
        <f>SUM(C983:C1004)</f>
        <v>1198</v>
      </c>
    </row>
    <row r="983" ht="17.1" customHeight="1" spans="1:3">
      <c r="A983" s="37">
        <v>2140101</v>
      </c>
      <c r="B983" s="37" t="s">
        <v>682</v>
      </c>
      <c r="C983" s="8">
        <v>86</v>
      </c>
    </row>
    <row r="984" ht="17.1" customHeight="1" spans="1:3">
      <c r="A984" s="37">
        <v>2140102</v>
      </c>
      <c r="B984" s="37" t="s">
        <v>683</v>
      </c>
      <c r="C984" s="8">
        <v>0</v>
      </c>
    </row>
    <row r="985" ht="17.1" customHeight="1" spans="1:3">
      <c r="A985" s="37">
        <v>2140103</v>
      </c>
      <c r="B985" s="37" t="s">
        <v>684</v>
      </c>
      <c r="C985" s="8">
        <v>0</v>
      </c>
    </row>
    <row r="986" ht="17.1" customHeight="1" spans="1:3">
      <c r="A986" s="37">
        <v>2140104</v>
      </c>
      <c r="B986" s="37" t="s">
        <v>1426</v>
      </c>
      <c r="C986" s="8">
        <v>714</v>
      </c>
    </row>
    <row r="987" ht="17.1" customHeight="1" spans="1:3">
      <c r="A987" s="37">
        <v>2140106</v>
      </c>
      <c r="B987" s="37" t="s">
        <v>1427</v>
      </c>
      <c r="C987" s="8">
        <v>219</v>
      </c>
    </row>
    <row r="988" ht="17.1" customHeight="1" spans="1:3">
      <c r="A988" s="37">
        <v>2140109</v>
      </c>
      <c r="B988" s="37" t="s">
        <v>1428</v>
      </c>
      <c r="C988" s="8">
        <v>0</v>
      </c>
    </row>
    <row r="989" ht="17.1" customHeight="1" spans="1:3">
      <c r="A989" s="37">
        <v>2140110</v>
      </c>
      <c r="B989" s="37" t="s">
        <v>1429</v>
      </c>
      <c r="C989" s="8">
        <v>0</v>
      </c>
    </row>
    <row r="990" ht="17.1" customHeight="1" spans="1:3">
      <c r="A990" s="37">
        <v>2140111</v>
      </c>
      <c r="B990" s="37" t="s">
        <v>1430</v>
      </c>
      <c r="C990" s="8">
        <v>0</v>
      </c>
    </row>
    <row r="991" ht="17.1" customHeight="1" spans="1:3">
      <c r="A991" s="37">
        <v>2140112</v>
      </c>
      <c r="B991" s="37" t="s">
        <v>1431</v>
      </c>
      <c r="C991" s="8">
        <v>0</v>
      </c>
    </row>
    <row r="992" ht="17.1" customHeight="1" spans="1:3">
      <c r="A992" s="37">
        <v>2140114</v>
      </c>
      <c r="B992" s="37" t="s">
        <v>1432</v>
      </c>
      <c r="C992" s="8">
        <v>0</v>
      </c>
    </row>
    <row r="993" ht="17.1" customHeight="1" spans="1:3">
      <c r="A993" s="37">
        <v>2140122</v>
      </c>
      <c r="B993" s="37" t="s">
        <v>1433</v>
      </c>
      <c r="C993" s="8">
        <v>0</v>
      </c>
    </row>
    <row r="994" ht="17.1" customHeight="1" spans="1:3">
      <c r="A994" s="37">
        <v>2140123</v>
      </c>
      <c r="B994" s="37" t="s">
        <v>1434</v>
      </c>
      <c r="C994" s="8">
        <v>0</v>
      </c>
    </row>
    <row r="995" ht="17.1" customHeight="1" spans="1:3">
      <c r="A995" s="37">
        <v>2140127</v>
      </c>
      <c r="B995" s="37" t="s">
        <v>1435</v>
      </c>
      <c r="C995" s="8">
        <v>0</v>
      </c>
    </row>
    <row r="996" ht="17.1" customHeight="1" spans="1:3">
      <c r="A996" s="37">
        <v>2140128</v>
      </c>
      <c r="B996" s="37" t="s">
        <v>1436</v>
      </c>
      <c r="C996" s="8">
        <v>0</v>
      </c>
    </row>
    <row r="997" ht="17.1" customHeight="1" spans="1:3">
      <c r="A997" s="37">
        <v>2140129</v>
      </c>
      <c r="B997" s="37" t="s">
        <v>1437</v>
      </c>
      <c r="C997" s="8">
        <v>0</v>
      </c>
    </row>
    <row r="998" ht="17.1" customHeight="1" spans="1:3">
      <c r="A998" s="37">
        <v>2140130</v>
      </c>
      <c r="B998" s="37" t="s">
        <v>1438</v>
      </c>
      <c r="C998" s="8">
        <v>0</v>
      </c>
    </row>
    <row r="999" ht="17.1" customHeight="1" spans="1:3">
      <c r="A999" s="37">
        <v>2140131</v>
      </c>
      <c r="B999" s="37" t="s">
        <v>1439</v>
      </c>
      <c r="C999" s="8">
        <v>0</v>
      </c>
    </row>
    <row r="1000" ht="17.1" customHeight="1" spans="1:3">
      <c r="A1000" s="37">
        <v>2140133</v>
      </c>
      <c r="B1000" s="37" t="s">
        <v>1440</v>
      </c>
      <c r="C1000" s="8">
        <v>0</v>
      </c>
    </row>
    <row r="1001" ht="17.1" customHeight="1" spans="1:3">
      <c r="A1001" s="37">
        <v>2140136</v>
      </c>
      <c r="B1001" s="37" t="s">
        <v>1441</v>
      </c>
      <c r="C1001" s="8">
        <v>0</v>
      </c>
    </row>
    <row r="1002" ht="17.1" customHeight="1" spans="1:3">
      <c r="A1002" s="37">
        <v>2140138</v>
      </c>
      <c r="B1002" s="37" t="s">
        <v>1442</v>
      </c>
      <c r="C1002" s="8">
        <v>0</v>
      </c>
    </row>
    <row r="1003" ht="17.1" customHeight="1" spans="1:3">
      <c r="A1003" s="37">
        <v>2140139</v>
      </c>
      <c r="B1003" s="37" t="s">
        <v>1443</v>
      </c>
      <c r="C1003" s="8">
        <v>0</v>
      </c>
    </row>
    <row r="1004" ht="17.1" customHeight="1" spans="1:3">
      <c r="A1004" s="37">
        <v>2140199</v>
      </c>
      <c r="B1004" s="37" t="s">
        <v>1444</v>
      </c>
      <c r="C1004" s="8">
        <v>179</v>
      </c>
    </row>
    <row r="1005" ht="17.1" customHeight="1" spans="1:3">
      <c r="A1005" s="37">
        <v>21402</v>
      </c>
      <c r="B1005" s="38" t="s">
        <v>1445</v>
      </c>
      <c r="C1005" s="6">
        <f>SUM(C1006:C1014)</f>
        <v>0</v>
      </c>
    </row>
    <row r="1006" ht="17.1" customHeight="1" spans="1:3">
      <c r="A1006" s="37">
        <v>2140201</v>
      </c>
      <c r="B1006" s="37" t="s">
        <v>682</v>
      </c>
      <c r="C1006" s="8">
        <v>0</v>
      </c>
    </row>
    <row r="1007" ht="17.1" customHeight="1" spans="1:3">
      <c r="A1007" s="37">
        <v>2140202</v>
      </c>
      <c r="B1007" s="37" t="s">
        <v>683</v>
      </c>
      <c r="C1007" s="8">
        <v>0</v>
      </c>
    </row>
    <row r="1008" ht="17.1" customHeight="1" spans="1:3">
      <c r="A1008" s="37">
        <v>2140203</v>
      </c>
      <c r="B1008" s="37" t="s">
        <v>684</v>
      </c>
      <c r="C1008" s="8">
        <v>0</v>
      </c>
    </row>
    <row r="1009" ht="17.1" customHeight="1" spans="1:3">
      <c r="A1009" s="37">
        <v>2140204</v>
      </c>
      <c r="B1009" s="37" t="s">
        <v>1446</v>
      </c>
      <c r="C1009" s="8">
        <v>0</v>
      </c>
    </row>
    <row r="1010" ht="17.1" customHeight="1" spans="1:3">
      <c r="A1010" s="37">
        <v>2140205</v>
      </c>
      <c r="B1010" s="37" t="s">
        <v>1447</v>
      </c>
      <c r="C1010" s="8">
        <v>0</v>
      </c>
    </row>
    <row r="1011" ht="17.1" customHeight="1" spans="1:3">
      <c r="A1011" s="37">
        <v>2140206</v>
      </c>
      <c r="B1011" s="37" t="s">
        <v>1448</v>
      </c>
      <c r="C1011" s="8">
        <v>0</v>
      </c>
    </row>
    <row r="1012" ht="17.1" customHeight="1" spans="1:3">
      <c r="A1012" s="37">
        <v>2140207</v>
      </c>
      <c r="B1012" s="37" t="s">
        <v>1449</v>
      </c>
      <c r="C1012" s="8">
        <v>0</v>
      </c>
    </row>
    <row r="1013" ht="17.1" customHeight="1" spans="1:3">
      <c r="A1013" s="37">
        <v>2140208</v>
      </c>
      <c r="B1013" s="37" t="s">
        <v>1450</v>
      </c>
      <c r="C1013" s="8">
        <v>0</v>
      </c>
    </row>
    <row r="1014" ht="17.1" customHeight="1" spans="1:3">
      <c r="A1014" s="37">
        <v>2140299</v>
      </c>
      <c r="B1014" s="37" t="s">
        <v>1451</v>
      </c>
      <c r="C1014" s="8">
        <v>0</v>
      </c>
    </row>
    <row r="1015" ht="17.1" customHeight="1" spans="1:3">
      <c r="A1015" s="37">
        <v>21403</v>
      </c>
      <c r="B1015" s="38" t="s">
        <v>1452</v>
      </c>
      <c r="C1015" s="6">
        <f>SUM(C1016:C1024)</f>
        <v>0</v>
      </c>
    </row>
    <row r="1016" ht="17.1" customHeight="1" spans="1:3">
      <c r="A1016" s="37">
        <v>2140301</v>
      </c>
      <c r="B1016" s="37" t="s">
        <v>682</v>
      </c>
      <c r="C1016" s="8">
        <v>0</v>
      </c>
    </row>
    <row r="1017" ht="17.1" customHeight="1" spans="1:3">
      <c r="A1017" s="37">
        <v>2140302</v>
      </c>
      <c r="B1017" s="37" t="s">
        <v>683</v>
      </c>
      <c r="C1017" s="8">
        <v>0</v>
      </c>
    </row>
    <row r="1018" ht="17.1" customHeight="1" spans="1:3">
      <c r="A1018" s="37">
        <v>2140303</v>
      </c>
      <c r="B1018" s="37" t="s">
        <v>684</v>
      </c>
      <c r="C1018" s="8">
        <v>0</v>
      </c>
    </row>
    <row r="1019" ht="17.1" customHeight="1" spans="1:3">
      <c r="A1019" s="37">
        <v>2140304</v>
      </c>
      <c r="B1019" s="37" t="s">
        <v>1453</v>
      </c>
      <c r="C1019" s="8">
        <v>0</v>
      </c>
    </row>
    <row r="1020" ht="17.1" customHeight="1" spans="1:3">
      <c r="A1020" s="37">
        <v>2140305</v>
      </c>
      <c r="B1020" s="37" t="s">
        <v>1454</v>
      </c>
      <c r="C1020" s="8">
        <v>0</v>
      </c>
    </row>
    <row r="1021" ht="17.1" customHeight="1" spans="1:3">
      <c r="A1021" s="37">
        <v>2140306</v>
      </c>
      <c r="B1021" s="37" t="s">
        <v>1455</v>
      </c>
      <c r="C1021" s="8">
        <v>0</v>
      </c>
    </row>
    <row r="1022" ht="17.1" customHeight="1" spans="1:3">
      <c r="A1022" s="37">
        <v>2140307</v>
      </c>
      <c r="B1022" s="37" t="s">
        <v>1456</v>
      </c>
      <c r="C1022" s="8">
        <v>0</v>
      </c>
    </row>
    <row r="1023" ht="17.1" customHeight="1" spans="1:3">
      <c r="A1023" s="37">
        <v>2140308</v>
      </c>
      <c r="B1023" s="37" t="s">
        <v>1457</v>
      </c>
      <c r="C1023" s="8">
        <v>0</v>
      </c>
    </row>
    <row r="1024" ht="17.1" customHeight="1" spans="1:3">
      <c r="A1024" s="37">
        <v>2140399</v>
      </c>
      <c r="B1024" s="37" t="s">
        <v>1458</v>
      </c>
      <c r="C1024" s="8">
        <v>0</v>
      </c>
    </row>
    <row r="1025" ht="17.1" customHeight="1" spans="1:3">
      <c r="A1025" s="37">
        <v>21404</v>
      </c>
      <c r="B1025" s="38" t="s">
        <v>1459</v>
      </c>
      <c r="C1025" s="6">
        <f>SUM(C1026:C1029)</f>
        <v>102</v>
      </c>
    </row>
    <row r="1026" ht="17.1" customHeight="1" spans="1:3">
      <c r="A1026" s="37">
        <v>2140401</v>
      </c>
      <c r="B1026" s="37" t="s">
        <v>1460</v>
      </c>
      <c r="C1026" s="8">
        <v>0</v>
      </c>
    </row>
    <row r="1027" ht="17.1" customHeight="1" spans="1:3">
      <c r="A1027" s="37">
        <v>2140402</v>
      </c>
      <c r="B1027" s="37" t="s">
        <v>1461</v>
      </c>
      <c r="C1027" s="8">
        <v>0</v>
      </c>
    </row>
    <row r="1028" ht="17.1" customHeight="1" spans="1:3">
      <c r="A1028" s="37">
        <v>2140403</v>
      </c>
      <c r="B1028" s="37" t="s">
        <v>1462</v>
      </c>
      <c r="C1028" s="8">
        <v>0</v>
      </c>
    </row>
    <row r="1029" ht="17.1" customHeight="1" spans="1:3">
      <c r="A1029" s="37">
        <v>2140499</v>
      </c>
      <c r="B1029" s="37" t="s">
        <v>1463</v>
      </c>
      <c r="C1029" s="8">
        <v>102</v>
      </c>
    </row>
    <row r="1030" ht="17.1" customHeight="1" spans="1:3">
      <c r="A1030" s="37">
        <v>21405</v>
      </c>
      <c r="B1030" s="38" t="s">
        <v>1464</v>
      </c>
      <c r="C1030" s="6">
        <f>SUM(C1031:C1036)</f>
        <v>0</v>
      </c>
    </row>
    <row r="1031" ht="17.1" customHeight="1" spans="1:3">
      <c r="A1031" s="37">
        <v>2140501</v>
      </c>
      <c r="B1031" s="37" t="s">
        <v>682</v>
      </c>
      <c r="C1031" s="8">
        <v>0</v>
      </c>
    </row>
    <row r="1032" ht="17.1" customHeight="1" spans="1:3">
      <c r="A1032" s="37">
        <v>2140502</v>
      </c>
      <c r="B1032" s="37" t="s">
        <v>683</v>
      </c>
      <c r="C1032" s="8">
        <v>0</v>
      </c>
    </row>
    <row r="1033" ht="17.1" customHeight="1" spans="1:3">
      <c r="A1033" s="37">
        <v>2140503</v>
      </c>
      <c r="B1033" s="37" t="s">
        <v>684</v>
      </c>
      <c r="C1033" s="8">
        <v>0</v>
      </c>
    </row>
    <row r="1034" ht="17.1" customHeight="1" spans="1:3">
      <c r="A1034" s="37">
        <v>2140504</v>
      </c>
      <c r="B1034" s="37" t="s">
        <v>1450</v>
      </c>
      <c r="C1034" s="8">
        <v>0</v>
      </c>
    </row>
    <row r="1035" ht="17.1" customHeight="1" spans="1:3">
      <c r="A1035" s="37">
        <v>2140505</v>
      </c>
      <c r="B1035" s="37" t="s">
        <v>1465</v>
      </c>
      <c r="C1035" s="8">
        <v>0</v>
      </c>
    </row>
    <row r="1036" ht="17.1" customHeight="1" spans="1:3">
      <c r="A1036" s="37">
        <v>2140599</v>
      </c>
      <c r="B1036" s="37" t="s">
        <v>1466</v>
      </c>
      <c r="C1036" s="8">
        <v>0</v>
      </c>
    </row>
    <row r="1037" ht="17.1" customHeight="1" spans="1:3">
      <c r="A1037" s="37">
        <v>21406</v>
      </c>
      <c r="B1037" s="38" t="s">
        <v>1467</v>
      </c>
      <c r="C1037" s="6">
        <f>SUM(C1038:C1041)</f>
        <v>56</v>
      </c>
    </row>
    <row r="1038" ht="17.1" customHeight="1" spans="1:3">
      <c r="A1038" s="37">
        <v>2140601</v>
      </c>
      <c r="B1038" s="37" t="s">
        <v>1468</v>
      </c>
      <c r="C1038" s="8">
        <v>56</v>
      </c>
    </row>
    <row r="1039" ht="17.1" customHeight="1" spans="1:3">
      <c r="A1039" s="37">
        <v>2140602</v>
      </c>
      <c r="B1039" s="37" t="s">
        <v>1469</v>
      </c>
      <c r="C1039" s="8">
        <v>0</v>
      </c>
    </row>
    <row r="1040" ht="17.1" customHeight="1" spans="1:3">
      <c r="A1040" s="37">
        <v>2140603</v>
      </c>
      <c r="B1040" s="37" t="s">
        <v>1470</v>
      </c>
      <c r="C1040" s="8">
        <v>0</v>
      </c>
    </row>
    <row r="1041" ht="17.1" customHeight="1" spans="1:3">
      <c r="A1041" s="37">
        <v>2140699</v>
      </c>
      <c r="B1041" s="37" t="s">
        <v>1471</v>
      </c>
      <c r="C1041" s="8">
        <v>0</v>
      </c>
    </row>
    <row r="1042" ht="17.1" customHeight="1" spans="1:3">
      <c r="A1042" s="37">
        <v>21499</v>
      </c>
      <c r="B1042" s="38" t="s">
        <v>1472</v>
      </c>
      <c r="C1042" s="6">
        <f>SUM(C1043:C1044)</f>
        <v>0</v>
      </c>
    </row>
    <row r="1043" ht="17.1" customHeight="1" spans="1:3">
      <c r="A1043" s="37">
        <v>2149901</v>
      </c>
      <c r="B1043" s="37" t="s">
        <v>1473</v>
      </c>
      <c r="C1043" s="8">
        <v>0</v>
      </c>
    </row>
    <row r="1044" ht="17.1" customHeight="1" spans="1:3">
      <c r="A1044" s="37">
        <v>2149999</v>
      </c>
      <c r="B1044" s="37" t="s">
        <v>1474</v>
      </c>
      <c r="C1044" s="8">
        <v>0</v>
      </c>
    </row>
    <row r="1045" ht="17.1" customHeight="1" spans="1:3">
      <c r="A1045" s="37">
        <v>215</v>
      </c>
      <c r="B1045" s="38" t="s">
        <v>1475</v>
      </c>
      <c r="C1045" s="6">
        <f>SUM(C1046,C1056,C1072,C1077,C1091,C1098,C1105)</f>
        <v>1577</v>
      </c>
    </row>
    <row r="1046" ht="17.1" customHeight="1" spans="1:3">
      <c r="A1046" s="37">
        <v>21501</v>
      </c>
      <c r="B1046" s="38" t="s">
        <v>1476</v>
      </c>
      <c r="C1046" s="6">
        <f>SUM(C1047:C1055)</f>
        <v>0</v>
      </c>
    </row>
    <row r="1047" ht="17.1" customHeight="1" spans="1:3">
      <c r="A1047" s="37">
        <v>2150101</v>
      </c>
      <c r="B1047" s="37" t="s">
        <v>682</v>
      </c>
      <c r="C1047" s="8">
        <v>0</v>
      </c>
    </row>
    <row r="1048" ht="17.1" customHeight="1" spans="1:3">
      <c r="A1048" s="37">
        <v>2150102</v>
      </c>
      <c r="B1048" s="37" t="s">
        <v>683</v>
      </c>
      <c r="C1048" s="8">
        <v>0</v>
      </c>
    </row>
    <row r="1049" ht="17.1" customHeight="1" spans="1:3">
      <c r="A1049" s="37">
        <v>2150103</v>
      </c>
      <c r="B1049" s="37" t="s">
        <v>684</v>
      </c>
      <c r="C1049" s="8">
        <v>0</v>
      </c>
    </row>
    <row r="1050" ht="17.1" customHeight="1" spans="1:3">
      <c r="A1050" s="37">
        <v>2150104</v>
      </c>
      <c r="B1050" s="37" t="s">
        <v>1477</v>
      </c>
      <c r="C1050" s="8">
        <v>0</v>
      </c>
    </row>
    <row r="1051" ht="17.1" customHeight="1" spans="1:3">
      <c r="A1051" s="37">
        <v>2150105</v>
      </c>
      <c r="B1051" s="37" t="s">
        <v>1478</v>
      </c>
      <c r="C1051" s="8">
        <v>0</v>
      </c>
    </row>
    <row r="1052" ht="17.1" customHeight="1" spans="1:3">
      <c r="A1052" s="37">
        <v>2150106</v>
      </c>
      <c r="B1052" s="37" t="s">
        <v>1479</v>
      </c>
      <c r="C1052" s="8">
        <v>0</v>
      </c>
    </row>
    <row r="1053" ht="17.1" customHeight="1" spans="1:3">
      <c r="A1053" s="37">
        <v>2150107</v>
      </c>
      <c r="B1053" s="37" t="s">
        <v>1480</v>
      </c>
      <c r="C1053" s="8">
        <v>0</v>
      </c>
    </row>
    <row r="1054" ht="17.1" customHeight="1" spans="1:3">
      <c r="A1054" s="37">
        <v>2150108</v>
      </c>
      <c r="B1054" s="37" t="s">
        <v>1481</v>
      </c>
      <c r="C1054" s="8">
        <v>0</v>
      </c>
    </row>
    <row r="1055" ht="17.1" customHeight="1" spans="1:3">
      <c r="A1055" s="37">
        <v>2150199</v>
      </c>
      <c r="B1055" s="37" t="s">
        <v>1482</v>
      </c>
      <c r="C1055" s="8">
        <v>0</v>
      </c>
    </row>
    <row r="1056" ht="17.1" customHeight="1" spans="1:3">
      <c r="A1056" s="37">
        <v>21502</v>
      </c>
      <c r="B1056" s="38" t="s">
        <v>1483</v>
      </c>
      <c r="C1056" s="6">
        <f>SUM(C1057:C1071)</f>
        <v>0</v>
      </c>
    </row>
    <row r="1057" ht="17.1" customHeight="1" spans="1:3">
      <c r="A1057" s="37">
        <v>2150201</v>
      </c>
      <c r="B1057" s="37" t="s">
        <v>682</v>
      </c>
      <c r="C1057" s="8">
        <v>0</v>
      </c>
    </row>
    <row r="1058" ht="17.1" customHeight="1" spans="1:3">
      <c r="A1058" s="37">
        <v>2150202</v>
      </c>
      <c r="B1058" s="37" t="s">
        <v>683</v>
      </c>
      <c r="C1058" s="8">
        <v>0</v>
      </c>
    </row>
    <row r="1059" ht="17.1" customHeight="1" spans="1:3">
      <c r="A1059" s="37">
        <v>2150203</v>
      </c>
      <c r="B1059" s="37" t="s">
        <v>684</v>
      </c>
      <c r="C1059" s="8">
        <v>0</v>
      </c>
    </row>
    <row r="1060" ht="17.1" customHeight="1" spans="1:3">
      <c r="A1060" s="37">
        <v>2150204</v>
      </c>
      <c r="B1060" s="37" t="s">
        <v>1484</v>
      </c>
      <c r="C1060" s="8">
        <v>0</v>
      </c>
    </row>
    <row r="1061" ht="17.1" customHeight="1" spans="1:3">
      <c r="A1061" s="37">
        <v>2150205</v>
      </c>
      <c r="B1061" s="37" t="s">
        <v>1485</v>
      </c>
      <c r="C1061" s="8">
        <v>0</v>
      </c>
    </row>
    <row r="1062" ht="17.1" customHeight="1" spans="1:3">
      <c r="A1062" s="37">
        <v>2150206</v>
      </c>
      <c r="B1062" s="37" t="s">
        <v>1486</v>
      </c>
      <c r="C1062" s="8">
        <v>0</v>
      </c>
    </row>
    <row r="1063" ht="17.1" customHeight="1" spans="1:3">
      <c r="A1063" s="37">
        <v>2150207</v>
      </c>
      <c r="B1063" s="37" t="s">
        <v>1487</v>
      </c>
      <c r="C1063" s="8">
        <v>0</v>
      </c>
    </row>
    <row r="1064" ht="17.1" customHeight="1" spans="1:3">
      <c r="A1064" s="37">
        <v>2150208</v>
      </c>
      <c r="B1064" s="37" t="s">
        <v>1488</v>
      </c>
      <c r="C1064" s="8">
        <v>0</v>
      </c>
    </row>
    <row r="1065" ht="17.1" customHeight="1" spans="1:3">
      <c r="A1065" s="37">
        <v>2150209</v>
      </c>
      <c r="B1065" s="37" t="s">
        <v>1489</v>
      </c>
      <c r="C1065" s="8">
        <v>0</v>
      </c>
    </row>
    <row r="1066" ht="17.1" customHeight="1" spans="1:3">
      <c r="A1066" s="37">
        <v>2150210</v>
      </c>
      <c r="B1066" s="37" t="s">
        <v>1490</v>
      </c>
      <c r="C1066" s="8">
        <v>0</v>
      </c>
    </row>
    <row r="1067" ht="17.1" customHeight="1" spans="1:3">
      <c r="A1067" s="37">
        <v>2150212</v>
      </c>
      <c r="B1067" s="37" t="s">
        <v>1491</v>
      </c>
      <c r="C1067" s="8">
        <v>0</v>
      </c>
    </row>
    <row r="1068" ht="17.1" customHeight="1" spans="1:3">
      <c r="A1068" s="37">
        <v>2150213</v>
      </c>
      <c r="B1068" s="37" t="s">
        <v>1492</v>
      </c>
      <c r="C1068" s="8">
        <v>0</v>
      </c>
    </row>
    <row r="1069" ht="17.1" customHeight="1" spans="1:3">
      <c r="A1069" s="37">
        <v>2150214</v>
      </c>
      <c r="B1069" s="37" t="s">
        <v>1493</v>
      </c>
      <c r="C1069" s="8">
        <v>0</v>
      </c>
    </row>
    <row r="1070" ht="17.1" customHeight="1" spans="1:3">
      <c r="A1070" s="37">
        <v>2150215</v>
      </c>
      <c r="B1070" s="37" t="s">
        <v>1494</v>
      </c>
      <c r="C1070" s="8">
        <v>0</v>
      </c>
    </row>
    <row r="1071" ht="17.1" customHeight="1" spans="1:3">
      <c r="A1071" s="37">
        <v>2150299</v>
      </c>
      <c r="B1071" s="37" t="s">
        <v>1495</v>
      </c>
      <c r="C1071" s="8">
        <v>0</v>
      </c>
    </row>
    <row r="1072" ht="17.1" customHeight="1" spans="1:3">
      <c r="A1072" s="37">
        <v>21503</v>
      </c>
      <c r="B1072" s="38" t="s">
        <v>1496</v>
      </c>
      <c r="C1072" s="6">
        <f>SUM(C1073:C1076)</f>
        <v>0</v>
      </c>
    </row>
    <row r="1073" ht="17.1" customHeight="1" spans="1:3">
      <c r="A1073" s="37">
        <v>2150301</v>
      </c>
      <c r="B1073" s="37" t="s">
        <v>682</v>
      </c>
      <c r="C1073" s="8">
        <v>0</v>
      </c>
    </row>
    <row r="1074" ht="17.1" customHeight="1" spans="1:3">
      <c r="A1074" s="37">
        <v>2150302</v>
      </c>
      <c r="B1074" s="37" t="s">
        <v>683</v>
      </c>
      <c r="C1074" s="8">
        <v>0</v>
      </c>
    </row>
    <row r="1075" ht="17.1" customHeight="1" spans="1:3">
      <c r="A1075" s="37">
        <v>2150303</v>
      </c>
      <c r="B1075" s="37" t="s">
        <v>684</v>
      </c>
      <c r="C1075" s="8">
        <v>0</v>
      </c>
    </row>
    <row r="1076" ht="17.1" customHeight="1" spans="1:3">
      <c r="A1076" s="37">
        <v>2150399</v>
      </c>
      <c r="B1076" s="37" t="s">
        <v>1497</v>
      </c>
      <c r="C1076" s="8">
        <v>0</v>
      </c>
    </row>
    <row r="1077" ht="17.1" customHeight="1" spans="1:3">
      <c r="A1077" s="37">
        <v>21505</v>
      </c>
      <c r="B1077" s="38" t="s">
        <v>1498</v>
      </c>
      <c r="C1077" s="6">
        <f>SUM(C1078:C1090)</f>
        <v>0</v>
      </c>
    </row>
    <row r="1078" ht="17.1" customHeight="1" spans="1:3">
      <c r="A1078" s="37">
        <v>2150501</v>
      </c>
      <c r="B1078" s="37" t="s">
        <v>682</v>
      </c>
      <c r="C1078" s="8">
        <v>0</v>
      </c>
    </row>
    <row r="1079" ht="17.1" customHeight="1" spans="1:3">
      <c r="A1079" s="37">
        <v>2150502</v>
      </c>
      <c r="B1079" s="37" t="s">
        <v>683</v>
      </c>
      <c r="C1079" s="8">
        <v>0</v>
      </c>
    </row>
    <row r="1080" ht="17.1" customHeight="1" spans="1:3">
      <c r="A1080" s="37">
        <v>2150503</v>
      </c>
      <c r="B1080" s="37" t="s">
        <v>684</v>
      </c>
      <c r="C1080" s="8">
        <v>0</v>
      </c>
    </row>
    <row r="1081" ht="17.1" customHeight="1" spans="1:3">
      <c r="A1081" s="37">
        <v>2150505</v>
      </c>
      <c r="B1081" s="37" t="s">
        <v>1499</v>
      </c>
      <c r="C1081" s="8">
        <v>0</v>
      </c>
    </row>
    <row r="1082" ht="17.1" customHeight="1" spans="1:3">
      <c r="A1082" s="37">
        <v>2150506</v>
      </c>
      <c r="B1082" s="37" t="s">
        <v>1500</v>
      </c>
      <c r="C1082" s="8">
        <v>0</v>
      </c>
    </row>
    <row r="1083" ht="17.1" customHeight="1" spans="1:3">
      <c r="A1083" s="37">
        <v>2150507</v>
      </c>
      <c r="B1083" s="37" t="s">
        <v>1501</v>
      </c>
      <c r="C1083" s="8">
        <v>0</v>
      </c>
    </row>
    <row r="1084" ht="17.1" customHeight="1" spans="1:3">
      <c r="A1084" s="37">
        <v>2150508</v>
      </c>
      <c r="B1084" s="37" t="s">
        <v>1502</v>
      </c>
      <c r="C1084" s="8">
        <v>0</v>
      </c>
    </row>
    <row r="1085" ht="17.1" customHeight="1" spans="1:3">
      <c r="A1085" s="37">
        <v>2150509</v>
      </c>
      <c r="B1085" s="37" t="s">
        <v>1503</v>
      </c>
      <c r="C1085" s="8">
        <v>0</v>
      </c>
    </row>
    <row r="1086" ht="17.1" customHeight="1" spans="1:3">
      <c r="A1086" s="37">
        <v>2150510</v>
      </c>
      <c r="B1086" s="37" t="s">
        <v>1504</v>
      </c>
      <c r="C1086" s="8">
        <v>0</v>
      </c>
    </row>
    <row r="1087" ht="17.1" customHeight="1" spans="1:3">
      <c r="A1087" s="37">
        <v>2150511</v>
      </c>
      <c r="B1087" s="37" t="s">
        <v>1505</v>
      </c>
      <c r="C1087" s="8">
        <v>0</v>
      </c>
    </row>
    <row r="1088" ht="17.1" customHeight="1" spans="1:3">
      <c r="A1088" s="37">
        <v>2150513</v>
      </c>
      <c r="B1088" s="37" t="s">
        <v>1450</v>
      </c>
      <c r="C1088" s="8">
        <v>0</v>
      </c>
    </row>
    <row r="1089" ht="17.1" customHeight="1" spans="1:3">
      <c r="A1089" s="37">
        <v>2150515</v>
      </c>
      <c r="B1089" s="37" t="s">
        <v>1506</v>
      </c>
      <c r="C1089" s="8">
        <v>0</v>
      </c>
    </row>
    <row r="1090" ht="17.1" customHeight="1" spans="1:3">
      <c r="A1090" s="37">
        <v>2150599</v>
      </c>
      <c r="B1090" s="37" t="s">
        <v>1507</v>
      </c>
      <c r="C1090" s="8">
        <v>0</v>
      </c>
    </row>
    <row r="1091" ht="17.1" customHeight="1" spans="1:3">
      <c r="A1091" s="37">
        <v>21507</v>
      </c>
      <c r="B1091" s="38" t="s">
        <v>1508</v>
      </c>
      <c r="C1091" s="6">
        <f>SUM(C1092:C1097)</f>
        <v>0</v>
      </c>
    </row>
    <row r="1092" ht="17.1" customHeight="1" spans="1:3">
      <c r="A1092" s="37">
        <v>2150701</v>
      </c>
      <c r="B1092" s="37" t="s">
        <v>682</v>
      </c>
      <c r="C1092" s="8">
        <v>0</v>
      </c>
    </row>
    <row r="1093" ht="17.1" customHeight="1" spans="1:3">
      <c r="A1093" s="37">
        <v>2150702</v>
      </c>
      <c r="B1093" s="37" t="s">
        <v>683</v>
      </c>
      <c r="C1093" s="8">
        <v>0</v>
      </c>
    </row>
    <row r="1094" ht="17.1" customHeight="1" spans="1:3">
      <c r="A1094" s="37">
        <v>2150703</v>
      </c>
      <c r="B1094" s="37" t="s">
        <v>684</v>
      </c>
      <c r="C1094" s="8">
        <v>0</v>
      </c>
    </row>
    <row r="1095" ht="17.1" customHeight="1" spans="1:3">
      <c r="A1095" s="37">
        <v>2150704</v>
      </c>
      <c r="B1095" s="37" t="s">
        <v>1509</v>
      </c>
      <c r="C1095" s="8">
        <v>0</v>
      </c>
    </row>
    <row r="1096" ht="17.1" customHeight="1" spans="1:3">
      <c r="A1096" s="37">
        <v>2150705</v>
      </c>
      <c r="B1096" s="37" t="s">
        <v>1510</v>
      </c>
      <c r="C1096" s="8">
        <v>0</v>
      </c>
    </row>
    <row r="1097" ht="17.1" customHeight="1" spans="1:3">
      <c r="A1097" s="37">
        <v>2150799</v>
      </c>
      <c r="B1097" s="37" t="s">
        <v>1511</v>
      </c>
      <c r="C1097" s="8">
        <v>0</v>
      </c>
    </row>
    <row r="1098" ht="17.1" customHeight="1" spans="1:3">
      <c r="A1098" s="37">
        <v>21508</v>
      </c>
      <c r="B1098" s="38" t="s">
        <v>1512</v>
      </c>
      <c r="C1098" s="6">
        <f>SUM(C1099:C1104)</f>
        <v>1509</v>
      </c>
    </row>
    <row r="1099" ht="17.1" customHeight="1" spans="1:3">
      <c r="A1099" s="37">
        <v>2150801</v>
      </c>
      <c r="B1099" s="37" t="s">
        <v>682</v>
      </c>
      <c r="C1099" s="8">
        <v>0</v>
      </c>
    </row>
    <row r="1100" ht="17.1" customHeight="1" spans="1:3">
      <c r="A1100" s="37">
        <v>2150802</v>
      </c>
      <c r="B1100" s="37" t="s">
        <v>683</v>
      </c>
      <c r="C1100" s="8">
        <v>0</v>
      </c>
    </row>
    <row r="1101" ht="17.1" customHeight="1" spans="1:3">
      <c r="A1101" s="37">
        <v>2150803</v>
      </c>
      <c r="B1101" s="37" t="s">
        <v>684</v>
      </c>
      <c r="C1101" s="8">
        <v>0</v>
      </c>
    </row>
    <row r="1102" ht="17.1" customHeight="1" spans="1:3">
      <c r="A1102" s="37">
        <v>2150804</v>
      </c>
      <c r="B1102" s="37" t="s">
        <v>1513</v>
      </c>
      <c r="C1102" s="8">
        <v>0</v>
      </c>
    </row>
    <row r="1103" ht="17.1" customHeight="1" spans="1:3">
      <c r="A1103" s="37">
        <v>2150805</v>
      </c>
      <c r="B1103" s="37" t="s">
        <v>1514</v>
      </c>
      <c r="C1103" s="8">
        <v>0</v>
      </c>
    </row>
    <row r="1104" ht="17.1" customHeight="1" spans="1:3">
      <c r="A1104" s="37">
        <v>2150899</v>
      </c>
      <c r="B1104" s="37" t="s">
        <v>1515</v>
      </c>
      <c r="C1104" s="8">
        <v>1509</v>
      </c>
    </row>
    <row r="1105" ht="17.1" customHeight="1" spans="1:3">
      <c r="A1105" s="37">
        <v>21599</v>
      </c>
      <c r="B1105" s="38" t="s">
        <v>1516</v>
      </c>
      <c r="C1105" s="6">
        <f>SUM(C1106:C1110)</f>
        <v>68</v>
      </c>
    </row>
    <row r="1106" ht="17.1" customHeight="1" spans="1:3">
      <c r="A1106" s="37">
        <v>2159901</v>
      </c>
      <c r="B1106" s="37" t="s">
        <v>1517</v>
      </c>
      <c r="C1106" s="8">
        <v>0</v>
      </c>
    </row>
    <row r="1107" ht="17.1" customHeight="1" spans="1:3">
      <c r="A1107" s="37">
        <v>2159904</v>
      </c>
      <c r="B1107" s="37" t="s">
        <v>1518</v>
      </c>
      <c r="C1107" s="8">
        <v>60</v>
      </c>
    </row>
    <row r="1108" ht="17.1" customHeight="1" spans="1:3">
      <c r="A1108" s="37">
        <v>2159905</v>
      </c>
      <c r="B1108" s="37" t="s">
        <v>1519</v>
      </c>
      <c r="C1108" s="8">
        <v>0</v>
      </c>
    </row>
    <row r="1109" ht="17.1" customHeight="1" spans="1:3">
      <c r="A1109" s="37">
        <v>2159906</v>
      </c>
      <c r="B1109" s="37" t="s">
        <v>1520</v>
      </c>
      <c r="C1109" s="8">
        <v>0</v>
      </c>
    </row>
    <row r="1110" ht="17.1" customHeight="1" spans="1:3">
      <c r="A1110" s="37">
        <v>2159999</v>
      </c>
      <c r="B1110" s="37" t="s">
        <v>1521</v>
      </c>
      <c r="C1110" s="8">
        <v>8</v>
      </c>
    </row>
    <row r="1111" ht="17.1" customHeight="1" spans="1:3">
      <c r="A1111" s="37">
        <v>216</v>
      </c>
      <c r="B1111" s="38" t="s">
        <v>1522</v>
      </c>
      <c r="C1111" s="6">
        <f>SUM(C1112,C1122,C1128)</f>
        <v>107</v>
      </c>
    </row>
    <row r="1112" ht="17.1" customHeight="1" spans="1:3">
      <c r="A1112" s="37">
        <v>21602</v>
      </c>
      <c r="B1112" s="38" t="s">
        <v>1523</v>
      </c>
      <c r="C1112" s="6">
        <f>SUM(C1113:C1121)</f>
        <v>77</v>
      </c>
    </row>
    <row r="1113" ht="17.1" customHeight="1" spans="1:3">
      <c r="A1113" s="37">
        <v>2160201</v>
      </c>
      <c r="B1113" s="37" t="s">
        <v>682</v>
      </c>
      <c r="C1113" s="8">
        <v>0</v>
      </c>
    </row>
    <row r="1114" ht="17.1" customHeight="1" spans="1:3">
      <c r="A1114" s="37">
        <v>2160202</v>
      </c>
      <c r="B1114" s="37" t="s">
        <v>683</v>
      </c>
      <c r="C1114" s="8">
        <v>0</v>
      </c>
    </row>
    <row r="1115" ht="17.1" customHeight="1" spans="1:3">
      <c r="A1115" s="37">
        <v>2160203</v>
      </c>
      <c r="B1115" s="37" t="s">
        <v>684</v>
      </c>
      <c r="C1115" s="8">
        <v>0</v>
      </c>
    </row>
    <row r="1116" ht="17.1" customHeight="1" spans="1:3">
      <c r="A1116" s="37">
        <v>2160216</v>
      </c>
      <c r="B1116" s="37" t="s">
        <v>1524</v>
      </c>
      <c r="C1116" s="8">
        <v>0</v>
      </c>
    </row>
    <row r="1117" ht="17.1" customHeight="1" spans="1:3">
      <c r="A1117" s="37">
        <v>2160217</v>
      </c>
      <c r="B1117" s="37" t="s">
        <v>1525</v>
      </c>
      <c r="C1117" s="8">
        <v>0</v>
      </c>
    </row>
    <row r="1118" ht="17.1" customHeight="1" spans="1:3">
      <c r="A1118" s="37">
        <v>2160218</v>
      </c>
      <c r="B1118" s="37" t="s">
        <v>1526</v>
      </c>
      <c r="C1118" s="8">
        <v>0</v>
      </c>
    </row>
    <row r="1119" ht="17.1" customHeight="1" spans="1:3">
      <c r="A1119" s="37">
        <v>2160219</v>
      </c>
      <c r="B1119" s="37" t="s">
        <v>1527</v>
      </c>
      <c r="C1119" s="8">
        <v>0</v>
      </c>
    </row>
    <row r="1120" ht="17.1" customHeight="1" spans="1:3">
      <c r="A1120" s="37">
        <v>2160250</v>
      </c>
      <c r="B1120" s="37" t="s">
        <v>691</v>
      </c>
      <c r="C1120" s="8">
        <v>0</v>
      </c>
    </row>
    <row r="1121" ht="17.1" customHeight="1" spans="1:3">
      <c r="A1121" s="37">
        <v>2160299</v>
      </c>
      <c r="B1121" s="37" t="s">
        <v>1528</v>
      </c>
      <c r="C1121" s="8">
        <v>77</v>
      </c>
    </row>
    <row r="1122" ht="17.1" customHeight="1" spans="1:3">
      <c r="A1122" s="37">
        <v>21606</v>
      </c>
      <c r="B1122" s="38" t="s">
        <v>1529</v>
      </c>
      <c r="C1122" s="6">
        <f>SUM(C1123:C1127)</f>
        <v>30</v>
      </c>
    </row>
    <row r="1123" ht="17.1" customHeight="1" spans="1:3">
      <c r="A1123" s="37">
        <v>2160601</v>
      </c>
      <c r="B1123" s="37" t="s">
        <v>682</v>
      </c>
      <c r="C1123" s="8">
        <v>0</v>
      </c>
    </row>
    <row r="1124" ht="17.1" customHeight="1" spans="1:3">
      <c r="A1124" s="37">
        <v>2160602</v>
      </c>
      <c r="B1124" s="37" t="s">
        <v>683</v>
      </c>
      <c r="C1124" s="8">
        <v>0</v>
      </c>
    </row>
    <row r="1125" ht="17.1" customHeight="1" spans="1:3">
      <c r="A1125" s="37">
        <v>2160603</v>
      </c>
      <c r="B1125" s="37" t="s">
        <v>684</v>
      </c>
      <c r="C1125" s="8">
        <v>0</v>
      </c>
    </row>
    <row r="1126" ht="17.1" customHeight="1" spans="1:3">
      <c r="A1126" s="37">
        <v>2160607</v>
      </c>
      <c r="B1126" s="37" t="s">
        <v>1530</v>
      </c>
      <c r="C1126" s="8">
        <v>0</v>
      </c>
    </row>
    <row r="1127" ht="17.1" customHeight="1" spans="1:3">
      <c r="A1127" s="37">
        <v>2160699</v>
      </c>
      <c r="B1127" s="37" t="s">
        <v>1531</v>
      </c>
      <c r="C1127" s="8">
        <v>30</v>
      </c>
    </row>
    <row r="1128" ht="17.1" customHeight="1" spans="1:3">
      <c r="A1128" s="37">
        <v>21699</v>
      </c>
      <c r="B1128" s="38" t="s">
        <v>1532</v>
      </c>
      <c r="C1128" s="6">
        <f>SUM(C1129:C1130)</f>
        <v>0</v>
      </c>
    </row>
    <row r="1129" ht="17.1" customHeight="1" spans="1:3">
      <c r="A1129" s="37">
        <v>2169901</v>
      </c>
      <c r="B1129" s="37" t="s">
        <v>1533</v>
      </c>
      <c r="C1129" s="8">
        <v>0</v>
      </c>
    </row>
    <row r="1130" ht="17.1" customHeight="1" spans="1:3">
      <c r="A1130" s="37">
        <v>2169999</v>
      </c>
      <c r="B1130" s="37" t="s">
        <v>1534</v>
      </c>
      <c r="C1130" s="8">
        <v>0</v>
      </c>
    </row>
    <row r="1131" ht="17.1" customHeight="1" spans="1:3">
      <c r="A1131" s="37">
        <v>217</v>
      </c>
      <c r="B1131" s="38" t="s">
        <v>1535</v>
      </c>
      <c r="C1131" s="6">
        <f>SUM(C1132,C1139,C1149,C1155,C1158)</f>
        <v>0</v>
      </c>
    </row>
    <row r="1132" ht="17.1" customHeight="1" spans="1:3">
      <c r="A1132" s="37">
        <v>21701</v>
      </c>
      <c r="B1132" s="38" t="s">
        <v>1536</v>
      </c>
      <c r="C1132" s="6">
        <f>SUM(C1133:C1138)</f>
        <v>0</v>
      </c>
    </row>
    <row r="1133" ht="17.1" customHeight="1" spans="1:3">
      <c r="A1133" s="37">
        <v>2170101</v>
      </c>
      <c r="B1133" s="37" t="s">
        <v>682</v>
      </c>
      <c r="C1133" s="8">
        <v>0</v>
      </c>
    </row>
    <row r="1134" ht="17.1" customHeight="1" spans="1:3">
      <c r="A1134" s="37">
        <v>2170102</v>
      </c>
      <c r="B1134" s="37" t="s">
        <v>683</v>
      </c>
      <c r="C1134" s="8">
        <v>0</v>
      </c>
    </row>
    <row r="1135" ht="17.1" customHeight="1" spans="1:3">
      <c r="A1135" s="37">
        <v>2170103</v>
      </c>
      <c r="B1135" s="37" t="s">
        <v>684</v>
      </c>
      <c r="C1135" s="8">
        <v>0</v>
      </c>
    </row>
    <row r="1136" ht="17.1" customHeight="1" spans="1:3">
      <c r="A1136" s="37">
        <v>2170104</v>
      </c>
      <c r="B1136" s="37" t="s">
        <v>1537</v>
      </c>
      <c r="C1136" s="8">
        <v>0</v>
      </c>
    </row>
    <row r="1137" ht="17.1" customHeight="1" spans="1:3">
      <c r="A1137" s="37">
        <v>2170150</v>
      </c>
      <c r="B1137" s="37" t="s">
        <v>691</v>
      </c>
      <c r="C1137" s="8">
        <v>0</v>
      </c>
    </row>
    <row r="1138" ht="17.1" customHeight="1" spans="1:3">
      <c r="A1138" s="37">
        <v>2170199</v>
      </c>
      <c r="B1138" s="37" t="s">
        <v>1538</v>
      </c>
      <c r="C1138" s="8">
        <v>0</v>
      </c>
    </row>
    <row r="1139" ht="17.1" customHeight="1" spans="1:3">
      <c r="A1139" s="37">
        <v>21702</v>
      </c>
      <c r="B1139" s="38" t="s">
        <v>1539</v>
      </c>
      <c r="C1139" s="6">
        <f>SUM(C1140:C1148)</f>
        <v>0</v>
      </c>
    </row>
    <row r="1140" ht="17.1" customHeight="1" spans="1:3">
      <c r="A1140" s="37">
        <v>2170201</v>
      </c>
      <c r="B1140" s="37" t="s">
        <v>1540</v>
      </c>
      <c r="C1140" s="8">
        <v>0</v>
      </c>
    </row>
    <row r="1141" ht="17.1" customHeight="1" spans="1:3">
      <c r="A1141" s="37">
        <v>2170202</v>
      </c>
      <c r="B1141" s="37" t="s">
        <v>1541</v>
      </c>
      <c r="C1141" s="8">
        <v>0</v>
      </c>
    </row>
    <row r="1142" ht="17.1" customHeight="1" spans="1:3">
      <c r="A1142" s="37">
        <v>2170203</v>
      </c>
      <c r="B1142" s="37" t="s">
        <v>1542</v>
      </c>
      <c r="C1142" s="8">
        <v>0</v>
      </c>
    </row>
    <row r="1143" ht="17.1" customHeight="1" spans="1:3">
      <c r="A1143" s="37">
        <v>2170204</v>
      </c>
      <c r="B1143" s="37" t="s">
        <v>1543</v>
      </c>
      <c r="C1143" s="8">
        <v>0</v>
      </c>
    </row>
    <row r="1144" ht="17.1" customHeight="1" spans="1:3">
      <c r="A1144" s="37">
        <v>2170205</v>
      </c>
      <c r="B1144" s="37" t="s">
        <v>1544</v>
      </c>
      <c r="C1144" s="8">
        <v>0</v>
      </c>
    </row>
    <row r="1145" ht="17.1" customHeight="1" spans="1:3">
      <c r="A1145" s="37">
        <v>2170206</v>
      </c>
      <c r="B1145" s="37" t="s">
        <v>1545</v>
      </c>
      <c r="C1145" s="8">
        <v>0</v>
      </c>
    </row>
    <row r="1146" ht="17.1" customHeight="1" spans="1:3">
      <c r="A1146" s="37">
        <v>2170207</v>
      </c>
      <c r="B1146" s="37" t="s">
        <v>1546</v>
      </c>
      <c r="C1146" s="8">
        <v>0</v>
      </c>
    </row>
    <row r="1147" ht="17.1" customHeight="1" spans="1:3">
      <c r="A1147" s="37">
        <v>2170208</v>
      </c>
      <c r="B1147" s="37" t="s">
        <v>1547</v>
      </c>
      <c r="C1147" s="8">
        <v>0</v>
      </c>
    </row>
    <row r="1148" ht="17.1" customHeight="1" spans="1:3">
      <c r="A1148" s="37">
        <v>2170299</v>
      </c>
      <c r="B1148" s="37" t="s">
        <v>1548</v>
      </c>
      <c r="C1148" s="8">
        <v>0</v>
      </c>
    </row>
    <row r="1149" ht="17.1" customHeight="1" spans="1:3">
      <c r="A1149" s="37">
        <v>21703</v>
      </c>
      <c r="B1149" s="38" t="s">
        <v>1549</v>
      </c>
      <c r="C1149" s="6">
        <f>SUM(C1150:C1154)</f>
        <v>0</v>
      </c>
    </row>
    <row r="1150" ht="17.1" customHeight="1" spans="1:3">
      <c r="A1150" s="37">
        <v>2170301</v>
      </c>
      <c r="B1150" s="37" t="s">
        <v>1550</v>
      </c>
      <c r="C1150" s="8">
        <v>0</v>
      </c>
    </row>
    <row r="1151" ht="17.1" customHeight="1" spans="1:3">
      <c r="A1151" s="37">
        <v>2170302</v>
      </c>
      <c r="B1151" s="37" t="s">
        <v>1551</v>
      </c>
      <c r="C1151" s="8">
        <v>0</v>
      </c>
    </row>
    <row r="1152" ht="17.1" customHeight="1" spans="1:3">
      <c r="A1152" s="37">
        <v>2170303</v>
      </c>
      <c r="B1152" s="37" t="s">
        <v>1552</v>
      </c>
      <c r="C1152" s="8">
        <v>0</v>
      </c>
    </row>
    <row r="1153" ht="17.1" customHeight="1" spans="1:3">
      <c r="A1153" s="37">
        <v>2170304</v>
      </c>
      <c r="B1153" s="37" t="s">
        <v>1553</v>
      </c>
      <c r="C1153" s="8">
        <v>0</v>
      </c>
    </row>
    <row r="1154" ht="17.1" customHeight="1" spans="1:3">
      <c r="A1154" s="37">
        <v>2170399</v>
      </c>
      <c r="B1154" s="37" t="s">
        <v>1554</v>
      </c>
      <c r="C1154" s="8">
        <v>0</v>
      </c>
    </row>
    <row r="1155" ht="17.1" customHeight="1" spans="1:3">
      <c r="A1155" s="37">
        <v>21704</v>
      </c>
      <c r="B1155" s="38" t="s">
        <v>1555</v>
      </c>
      <c r="C1155" s="6">
        <f>SUM(C1156:C1157)</f>
        <v>0</v>
      </c>
    </row>
    <row r="1156" ht="17.1" customHeight="1" spans="1:3">
      <c r="A1156" s="37">
        <v>2170401</v>
      </c>
      <c r="B1156" s="37" t="s">
        <v>1556</v>
      </c>
      <c r="C1156" s="8">
        <v>0</v>
      </c>
    </row>
    <row r="1157" ht="17.1" customHeight="1" spans="1:3">
      <c r="A1157" s="37">
        <v>2170499</v>
      </c>
      <c r="B1157" s="37" t="s">
        <v>1557</v>
      </c>
      <c r="C1157" s="8">
        <v>0</v>
      </c>
    </row>
    <row r="1158" ht="17.1" customHeight="1" spans="1:3">
      <c r="A1158" s="37">
        <v>21799</v>
      </c>
      <c r="B1158" s="38" t="s">
        <v>1558</v>
      </c>
      <c r="C1158" s="6">
        <f>C1159</f>
        <v>0</v>
      </c>
    </row>
    <row r="1159" ht="17.1" customHeight="1" spans="1:3">
      <c r="A1159" s="37">
        <v>2179901</v>
      </c>
      <c r="B1159" s="37" t="s">
        <v>1559</v>
      </c>
      <c r="C1159" s="8">
        <v>0</v>
      </c>
    </row>
    <row r="1160" ht="17.1" customHeight="1" spans="1:3">
      <c r="A1160" s="37">
        <v>219</v>
      </c>
      <c r="B1160" s="38" t="s">
        <v>1560</v>
      </c>
      <c r="C1160" s="6">
        <f>SUM(C1161:C1169)</f>
        <v>0</v>
      </c>
    </row>
    <row r="1161" ht="17.1" customHeight="1" spans="1:3">
      <c r="A1161" s="37">
        <v>21901</v>
      </c>
      <c r="B1161" s="38" t="s">
        <v>1561</v>
      </c>
      <c r="C1161" s="8">
        <v>0</v>
      </c>
    </row>
    <row r="1162" ht="17.1" customHeight="1" spans="1:3">
      <c r="A1162" s="37">
        <v>21902</v>
      </c>
      <c r="B1162" s="38" t="s">
        <v>1562</v>
      </c>
      <c r="C1162" s="8">
        <v>0</v>
      </c>
    </row>
    <row r="1163" ht="17.1" customHeight="1" spans="1:3">
      <c r="A1163" s="37">
        <v>21903</v>
      </c>
      <c r="B1163" s="38" t="s">
        <v>1563</v>
      </c>
      <c r="C1163" s="8">
        <v>0</v>
      </c>
    </row>
    <row r="1164" ht="17.1" customHeight="1" spans="1:3">
      <c r="A1164" s="37">
        <v>21904</v>
      </c>
      <c r="B1164" s="38" t="s">
        <v>1564</v>
      </c>
      <c r="C1164" s="8">
        <v>0</v>
      </c>
    </row>
    <row r="1165" ht="17.1" customHeight="1" spans="1:3">
      <c r="A1165" s="37">
        <v>21905</v>
      </c>
      <c r="B1165" s="38" t="s">
        <v>1565</v>
      </c>
      <c r="C1165" s="8">
        <v>0</v>
      </c>
    </row>
    <row r="1166" ht="17.1" customHeight="1" spans="1:3">
      <c r="A1166" s="37">
        <v>21906</v>
      </c>
      <c r="B1166" s="38" t="s">
        <v>1318</v>
      </c>
      <c r="C1166" s="8">
        <v>0</v>
      </c>
    </row>
    <row r="1167" ht="17.1" customHeight="1" spans="1:3">
      <c r="A1167" s="37">
        <v>21907</v>
      </c>
      <c r="B1167" s="38" t="s">
        <v>1566</v>
      </c>
      <c r="C1167" s="8">
        <v>0</v>
      </c>
    </row>
    <row r="1168" ht="17.1" customHeight="1" spans="1:3">
      <c r="A1168" s="37">
        <v>21908</v>
      </c>
      <c r="B1168" s="38" t="s">
        <v>1567</v>
      </c>
      <c r="C1168" s="8">
        <v>0</v>
      </c>
    </row>
    <row r="1169" ht="17.1" customHeight="1" spans="1:3">
      <c r="A1169" s="37">
        <v>21999</v>
      </c>
      <c r="B1169" s="38" t="s">
        <v>1568</v>
      </c>
      <c r="C1169" s="8">
        <v>0</v>
      </c>
    </row>
    <row r="1170" ht="17.1" customHeight="1" spans="1:3">
      <c r="A1170" s="37">
        <v>220</v>
      </c>
      <c r="B1170" s="38" t="s">
        <v>1569</v>
      </c>
      <c r="C1170" s="6">
        <f>SUM(C1171,C1190,C1209,C1218,C1233)</f>
        <v>4197</v>
      </c>
    </row>
    <row r="1171" ht="17.1" customHeight="1" spans="1:3">
      <c r="A1171" s="37">
        <v>22001</v>
      </c>
      <c r="B1171" s="38" t="s">
        <v>1570</v>
      </c>
      <c r="C1171" s="6">
        <f>SUM(C1172:C1189)</f>
        <v>4197</v>
      </c>
    </row>
    <row r="1172" ht="17.1" customHeight="1" spans="1:3">
      <c r="A1172" s="37">
        <v>2200101</v>
      </c>
      <c r="B1172" s="37" t="s">
        <v>682</v>
      </c>
      <c r="C1172" s="8">
        <v>75</v>
      </c>
    </row>
    <row r="1173" ht="17.1" customHeight="1" spans="1:3">
      <c r="A1173" s="37">
        <v>2200102</v>
      </c>
      <c r="B1173" s="37" t="s">
        <v>683</v>
      </c>
      <c r="C1173" s="8">
        <v>0</v>
      </c>
    </row>
    <row r="1174" ht="17.1" customHeight="1" spans="1:3">
      <c r="A1174" s="37">
        <v>2200103</v>
      </c>
      <c r="B1174" s="37" t="s">
        <v>684</v>
      </c>
      <c r="C1174" s="8">
        <v>0</v>
      </c>
    </row>
    <row r="1175" ht="17.1" customHeight="1" spans="1:3">
      <c r="A1175" s="37">
        <v>2200104</v>
      </c>
      <c r="B1175" s="37" t="s">
        <v>1571</v>
      </c>
      <c r="C1175" s="8">
        <v>0</v>
      </c>
    </row>
    <row r="1176" ht="17.1" customHeight="1" spans="1:3">
      <c r="A1176" s="37">
        <v>2200105</v>
      </c>
      <c r="B1176" s="37" t="s">
        <v>1572</v>
      </c>
      <c r="C1176" s="8">
        <v>0</v>
      </c>
    </row>
    <row r="1177" ht="17.1" customHeight="1" spans="1:3">
      <c r="A1177" s="37">
        <v>2200106</v>
      </c>
      <c r="B1177" s="37" t="s">
        <v>1573</v>
      </c>
      <c r="C1177" s="8">
        <v>0</v>
      </c>
    </row>
    <row r="1178" ht="17.1" customHeight="1" spans="1:3">
      <c r="A1178" s="37">
        <v>2200107</v>
      </c>
      <c r="B1178" s="37" t="s">
        <v>1574</v>
      </c>
      <c r="C1178" s="8">
        <v>0</v>
      </c>
    </row>
    <row r="1179" ht="17.1" customHeight="1" spans="1:3">
      <c r="A1179" s="37">
        <v>2200108</v>
      </c>
      <c r="B1179" s="37" t="s">
        <v>1575</v>
      </c>
      <c r="C1179" s="8">
        <v>0</v>
      </c>
    </row>
    <row r="1180" ht="17.1" customHeight="1" spans="1:3">
      <c r="A1180" s="37">
        <v>2200109</v>
      </c>
      <c r="B1180" s="37" t="s">
        <v>1576</v>
      </c>
      <c r="C1180" s="8">
        <v>0</v>
      </c>
    </row>
    <row r="1181" ht="17.1" customHeight="1" spans="1:3">
      <c r="A1181" s="37">
        <v>2200110</v>
      </c>
      <c r="B1181" s="37" t="s">
        <v>1577</v>
      </c>
      <c r="C1181" s="8">
        <v>4031</v>
      </c>
    </row>
    <row r="1182" ht="17.1" customHeight="1" spans="1:3">
      <c r="A1182" s="37">
        <v>2200112</v>
      </c>
      <c r="B1182" s="37" t="s">
        <v>1578</v>
      </c>
      <c r="C1182" s="8">
        <v>0</v>
      </c>
    </row>
    <row r="1183" ht="17.1" customHeight="1" spans="1:3">
      <c r="A1183" s="37">
        <v>2200113</v>
      </c>
      <c r="B1183" s="37" t="s">
        <v>1579</v>
      </c>
      <c r="C1183" s="8">
        <v>0</v>
      </c>
    </row>
    <row r="1184" ht="17.1" customHeight="1" spans="1:3">
      <c r="A1184" s="37">
        <v>2200114</v>
      </c>
      <c r="B1184" s="37" t="s">
        <v>1580</v>
      </c>
      <c r="C1184" s="8">
        <v>0</v>
      </c>
    </row>
    <row r="1185" ht="17.1" customHeight="1" spans="1:3">
      <c r="A1185" s="37">
        <v>2200115</v>
      </c>
      <c r="B1185" s="37" t="s">
        <v>1581</v>
      </c>
      <c r="C1185" s="8">
        <v>0</v>
      </c>
    </row>
    <row r="1186" ht="17.1" customHeight="1" spans="1:3">
      <c r="A1186" s="37">
        <v>2200116</v>
      </c>
      <c r="B1186" s="37" t="s">
        <v>1582</v>
      </c>
      <c r="C1186" s="8">
        <v>0</v>
      </c>
    </row>
    <row r="1187" ht="17.1" customHeight="1" spans="1:3">
      <c r="A1187" s="37">
        <v>2200119</v>
      </c>
      <c r="B1187" s="37" t="s">
        <v>1583</v>
      </c>
      <c r="C1187" s="8">
        <v>0</v>
      </c>
    </row>
    <row r="1188" ht="17.1" customHeight="1" spans="1:3">
      <c r="A1188" s="37">
        <v>2200150</v>
      </c>
      <c r="B1188" s="37" t="s">
        <v>691</v>
      </c>
      <c r="C1188" s="8">
        <v>0</v>
      </c>
    </row>
    <row r="1189" ht="17.1" customHeight="1" spans="1:3">
      <c r="A1189" s="37">
        <v>2200199</v>
      </c>
      <c r="B1189" s="37" t="s">
        <v>1584</v>
      </c>
      <c r="C1189" s="8">
        <v>91</v>
      </c>
    </row>
    <row r="1190" ht="17.1" customHeight="1" spans="1:3">
      <c r="A1190" s="37">
        <v>22002</v>
      </c>
      <c r="B1190" s="38" t="s">
        <v>1585</v>
      </c>
      <c r="C1190" s="6">
        <f>SUM(C1191:C1208)</f>
        <v>0</v>
      </c>
    </row>
    <row r="1191" ht="17.1" customHeight="1" spans="1:3">
      <c r="A1191" s="37">
        <v>2200201</v>
      </c>
      <c r="B1191" s="37" t="s">
        <v>682</v>
      </c>
      <c r="C1191" s="8">
        <v>0</v>
      </c>
    </row>
    <row r="1192" ht="17.1" customHeight="1" spans="1:3">
      <c r="A1192" s="37">
        <v>2200202</v>
      </c>
      <c r="B1192" s="37" t="s">
        <v>683</v>
      </c>
      <c r="C1192" s="8">
        <v>0</v>
      </c>
    </row>
    <row r="1193" ht="17.1" customHeight="1" spans="1:3">
      <c r="A1193" s="37">
        <v>2200203</v>
      </c>
      <c r="B1193" s="37" t="s">
        <v>684</v>
      </c>
      <c r="C1193" s="8">
        <v>0</v>
      </c>
    </row>
    <row r="1194" ht="17.1" customHeight="1" spans="1:3">
      <c r="A1194" s="37">
        <v>2200204</v>
      </c>
      <c r="B1194" s="37" t="s">
        <v>1586</v>
      </c>
      <c r="C1194" s="8">
        <v>0</v>
      </c>
    </row>
    <row r="1195" ht="17.1" customHeight="1" spans="1:3">
      <c r="A1195" s="37">
        <v>2200205</v>
      </c>
      <c r="B1195" s="37" t="s">
        <v>1587</v>
      </c>
      <c r="C1195" s="8">
        <v>0</v>
      </c>
    </row>
    <row r="1196" ht="17.1" customHeight="1" spans="1:3">
      <c r="A1196" s="37">
        <v>2200206</v>
      </c>
      <c r="B1196" s="37" t="s">
        <v>1588</v>
      </c>
      <c r="C1196" s="8">
        <v>0</v>
      </c>
    </row>
    <row r="1197" ht="17.1" customHeight="1" spans="1:3">
      <c r="A1197" s="37">
        <v>2200207</v>
      </c>
      <c r="B1197" s="37" t="s">
        <v>1589</v>
      </c>
      <c r="C1197" s="8">
        <v>0</v>
      </c>
    </row>
    <row r="1198" ht="17.1" customHeight="1" spans="1:3">
      <c r="A1198" s="37">
        <v>2200208</v>
      </c>
      <c r="B1198" s="37" t="s">
        <v>1590</v>
      </c>
      <c r="C1198" s="8">
        <v>0</v>
      </c>
    </row>
    <row r="1199" ht="17.1" customHeight="1" spans="1:3">
      <c r="A1199" s="37">
        <v>2200209</v>
      </c>
      <c r="B1199" s="37" t="s">
        <v>1591</v>
      </c>
      <c r="C1199" s="8">
        <v>0</v>
      </c>
    </row>
    <row r="1200" ht="17.1" customHeight="1" spans="1:3">
      <c r="A1200" s="37">
        <v>2200210</v>
      </c>
      <c r="B1200" s="37" t="s">
        <v>1592</v>
      </c>
      <c r="C1200" s="8">
        <v>0</v>
      </c>
    </row>
    <row r="1201" ht="17.1" customHeight="1" spans="1:3">
      <c r="A1201" s="37">
        <v>2200211</v>
      </c>
      <c r="B1201" s="37" t="s">
        <v>1593</v>
      </c>
      <c r="C1201" s="8">
        <v>0</v>
      </c>
    </row>
    <row r="1202" ht="17.1" customHeight="1" spans="1:3">
      <c r="A1202" s="37">
        <v>2200212</v>
      </c>
      <c r="B1202" s="37" t="s">
        <v>1594</v>
      </c>
      <c r="C1202" s="8">
        <v>0</v>
      </c>
    </row>
    <row r="1203" ht="17.1" customHeight="1" spans="1:3">
      <c r="A1203" s="37">
        <v>2200213</v>
      </c>
      <c r="B1203" s="37" t="s">
        <v>1595</v>
      </c>
      <c r="C1203" s="8">
        <v>0</v>
      </c>
    </row>
    <row r="1204" ht="17.1" customHeight="1" spans="1:3">
      <c r="A1204" s="37">
        <v>2200215</v>
      </c>
      <c r="B1204" s="37" t="s">
        <v>1596</v>
      </c>
      <c r="C1204" s="8">
        <v>0</v>
      </c>
    </row>
    <row r="1205" ht="17.1" customHeight="1" spans="1:3">
      <c r="A1205" s="37">
        <v>2200217</v>
      </c>
      <c r="B1205" s="37" t="s">
        <v>1597</v>
      </c>
      <c r="C1205" s="8">
        <v>0</v>
      </c>
    </row>
    <row r="1206" ht="17.1" customHeight="1" spans="1:3">
      <c r="A1206" s="37">
        <v>2200218</v>
      </c>
      <c r="B1206" s="37" t="s">
        <v>1598</v>
      </c>
      <c r="C1206" s="8">
        <v>0</v>
      </c>
    </row>
    <row r="1207" ht="17.1" customHeight="1" spans="1:3">
      <c r="A1207" s="37">
        <v>2200250</v>
      </c>
      <c r="B1207" s="37" t="s">
        <v>691</v>
      </c>
      <c r="C1207" s="8">
        <v>0</v>
      </c>
    </row>
    <row r="1208" ht="17.1" customHeight="1" spans="1:3">
      <c r="A1208" s="37">
        <v>2200299</v>
      </c>
      <c r="B1208" s="37" t="s">
        <v>1599</v>
      </c>
      <c r="C1208" s="8">
        <v>0</v>
      </c>
    </row>
    <row r="1209" ht="17.1" customHeight="1" spans="1:3">
      <c r="A1209" s="37">
        <v>22003</v>
      </c>
      <c r="B1209" s="38" t="s">
        <v>1600</v>
      </c>
      <c r="C1209" s="6">
        <f>SUM(C1210:C1217)</f>
        <v>0</v>
      </c>
    </row>
    <row r="1210" ht="17.1" customHeight="1" spans="1:3">
      <c r="A1210" s="37">
        <v>2200301</v>
      </c>
      <c r="B1210" s="37" t="s">
        <v>682</v>
      </c>
      <c r="C1210" s="8">
        <v>0</v>
      </c>
    </row>
    <row r="1211" ht="17.1" customHeight="1" spans="1:3">
      <c r="A1211" s="37">
        <v>2200302</v>
      </c>
      <c r="B1211" s="37" t="s">
        <v>683</v>
      </c>
      <c r="C1211" s="8">
        <v>0</v>
      </c>
    </row>
    <row r="1212" ht="17.1" customHeight="1" spans="1:3">
      <c r="A1212" s="37">
        <v>2200303</v>
      </c>
      <c r="B1212" s="37" t="s">
        <v>684</v>
      </c>
      <c r="C1212" s="8">
        <v>0</v>
      </c>
    </row>
    <row r="1213" ht="17.1" customHeight="1" spans="1:3">
      <c r="A1213" s="37">
        <v>2200304</v>
      </c>
      <c r="B1213" s="37" t="s">
        <v>1601</v>
      </c>
      <c r="C1213" s="8">
        <v>0</v>
      </c>
    </row>
    <row r="1214" ht="17.1" customHeight="1" spans="1:3">
      <c r="A1214" s="37">
        <v>2200305</v>
      </c>
      <c r="B1214" s="37" t="s">
        <v>1602</v>
      </c>
      <c r="C1214" s="8">
        <v>0</v>
      </c>
    </row>
    <row r="1215" ht="17.1" customHeight="1" spans="1:3">
      <c r="A1215" s="37">
        <v>2200306</v>
      </c>
      <c r="B1215" s="37" t="s">
        <v>1603</v>
      </c>
      <c r="C1215" s="8">
        <v>0</v>
      </c>
    </row>
    <row r="1216" ht="17.1" customHeight="1" spans="1:3">
      <c r="A1216" s="37">
        <v>2200350</v>
      </c>
      <c r="B1216" s="37" t="s">
        <v>691</v>
      </c>
      <c r="C1216" s="8">
        <v>0</v>
      </c>
    </row>
    <row r="1217" ht="17.1" customHeight="1" spans="1:3">
      <c r="A1217" s="37">
        <v>2200399</v>
      </c>
      <c r="B1217" s="37" t="s">
        <v>1604</v>
      </c>
      <c r="C1217" s="8">
        <v>0</v>
      </c>
    </row>
    <row r="1218" ht="17.1" customHeight="1" spans="1:3">
      <c r="A1218" s="37">
        <v>22005</v>
      </c>
      <c r="B1218" s="38" t="s">
        <v>1605</v>
      </c>
      <c r="C1218" s="6">
        <f>SUM(C1219:C1232)</f>
        <v>0</v>
      </c>
    </row>
    <row r="1219" ht="17.1" customHeight="1" spans="1:3">
      <c r="A1219" s="37">
        <v>2200501</v>
      </c>
      <c r="B1219" s="37" t="s">
        <v>682</v>
      </c>
      <c r="C1219" s="8">
        <v>0</v>
      </c>
    </row>
    <row r="1220" ht="17.1" customHeight="1" spans="1:3">
      <c r="A1220" s="37">
        <v>2200502</v>
      </c>
      <c r="B1220" s="37" t="s">
        <v>683</v>
      </c>
      <c r="C1220" s="8">
        <v>0</v>
      </c>
    </row>
    <row r="1221" ht="17.1" customHeight="1" spans="1:3">
      <c r="A1221" s="37">
        <v>2200503</v>
      </c>
      <c r="B1221" s="37" t="s">
        <v>684</v>
      </c>
      <c r="C1221" s="8">
        <v>0</v>
      </c>
    </row>
    <row r="1222" ht="17.1" customHeight="1" spans="1:3">
      <c r="A1222" s="37">
        <v>2200504</v>
      </c>
      <c r="B1222" s="37" t="s">
        <v>1606</v>
      </c>
      <c r="C1222" s="8">
        <v>0</v>
      </c>
    </row>
    <row r="1223" ht="17.1" customHeight="1" spans="1:3">
      <c r="A1223" s="37">
        <v>2200506</v>
      </c>
      <c r="B1223" s="37" t="s">
        <v>1607</v>
      </c>
      <c r="C1223" s="8">
        <v>0</v>
      </c>
    </row>
    <row r="1224" ht="17.1" customHeight="1" spans="1:3">
      <c r="A1224" s="37">
        <v>2200507</v>
      </c>
      <c r="B1224" s="37" t="s">
        <v>1608</v>
      </c>
      <c r="C1224" s="8">
        <v>0</v>
      </c>
    </row>
    <row r="1225" ht="17.1" customHeight="1" spans="1:3">
      <c r="A1225" s="37">
        <v>2200508</v>
      </c>
      <c r="B1225" s="37" t="s">
        <v>1609</v>
      </c>
      <c r="C1225" s="8">
        <v>0</v>
      </c>
    </row>
    <row r="1226" ht="17.1" customHeight="1" spans="1:3">
      <c r="A1226" s="37">
        <v>2200509</v>
      </c>
      <c r="B1226" s="37" t="s">
        <v>1610</v>
      </c>
      <c r="C1226" s="8">
        <v>0</v>
      </c>
    </row>
    <row r="1227" ht="17.1" customHeight="1" spans="1:3">
      <c r="A1227" s="37">
        <v>2200510</v>
      </c>
      <c r="B1227" s="37" t="s">
        <v>1611</v>
      </c>
      <c r="C1227" s="8">
        <v>0</v>
      </c>
    </row>
    <row r="1228" ht="17.1" customHeight="1" spans="1:3">
      <c r="A1228" s="37">
        <v>2200511</v>
      </c>
      <c r="B1228" s="37" t="s">
        <v>1612</v>
      </c>
      <c r="C1228" s="8">
        <v>0</v>
      </c>
    </row>
    <row r="1229" ht="17.1" customHeight="1" spans="1:3">
      <c r="A1229" s="37">
        <v>2200512</v>
      </c>
      <c r="B1229" s="37" t="s">
        <v>1613</v>
      </c>
      <c r="C1229" s="8">
        <v>0</v>
      </c>
    </row>
    <row r="1230" ht="17.1" customHeight="1" spans="1:3">
      <c r="A1230" s="37">
        <v>2200513</v>
      </c>
      <c r="B1230" s="37" t="s">
        <v>1614</v>
      </c>
      <c r="C1230" s="8">
        <v>0</v>
      </c>
    </row>
    <row r="1231" ht="17.1" customHeight="1" spans="1:3">
      <c r="A1231" s="37">
        <v>2200514</v>
      </c>
      <c r="B1231" s="37" t="s">
        <v>1615</v>
      </c>
      <c r="C1231" s="8">
        <v>0</v>
      </c>
    </row>
    <row r="1232" ht="17.1" customHeight="1" spans="1:3">
      <c r="A1232" s="37">
        <v>2200599</v>
      </c>
      <c r="B1232" s="37" t="s">
        <v>1616</v>
      </c>
      <c r="C1232" s="8">
        <v>0</v>
      </c>
    </row>
    <row r="1233" ht="17.1" customHeight="1" spans="1:3">
      <c r="A1233" s="37">
        <v>22099</v>
      </c>
      <c r="B1233" s="38" t="s">
        <v>1617</v>
      </c>
      <c r="C1233" s="6">
        <f>C1234</f>
        <v>0</v>
      </c>
    </row>
    <row r="1234" ht="17.1" customHeight="1" spans="1:3">
      <c r="A1234" s="37">
        <v>2209901</v>
      </c>
      <c r="B1234" s="37" t="s">
        <v>1618</v>
      </c>
      <c r="C1234" s="8">
        <v>0</v>
      </c>
    </row>
    <row r="1235" ht="17.1" customHeight="1" spans="1:3">
      <c r="A1235" s="37">
        <v>221</v>
      </c>
      <c r="B1235" s="38" t="s">
        <v>1619</v>
      </c>
      <c r="C1235" s="6">
        <f>SUM(C1236,C1245,C1249)</f>
        <v>1968</v>
      </c>
    </row>
    <row r="1236" ht="17.1" customHeight="1" spans="1:3">
      <c r="A1236" s="37">
        <v>22101</v>
      </c>
      <c r="B1236" s="38" t="s">
        <v>1620</v>
      </c>
      <c r="C1236" s="6">
        <f>SUM(C1237:C1244)</f>
        <v>460</v>
      </c>
    </row>
    <row r="1237" ht="17.1" customHeight="1" spans="1:3">
      <c r="A1237" s="37">
        <v>2210101</v>
      </c>
      <c r="B1237" s="37" t="s">
        <v>1621</v>
      </c>
      <c r="C1237" s="8">
        <v>0</v>
      </c>
    </row>
    <row r="1238" ht="17.1" customHeight="1" spans="1:3">
      <c r="A1238" s="37">
        <v>2210102</v>
      </c>
      <c r="B1238" s="37" t="s">
        <v>1622</v>
      </c>
      <c r="C1238" s="8">
        <v>0</v>
      </c>
    </row>
    <row r="1239" ht="17.1" customHeight="1" spans="1:3">
      <c r="A1239" s="37">
        <v>2210103</v>
      </c>
      <c r="B1239" s="37" t="s">
        <v>1623</v>
      </c>
      <c r="C1239" s="8">
        <v>0</v>
      </c>
    </row>
    <row r="1240" ht="17.1" customHeight="1" spans="1:3">
      <c r="A1240" s="37">
        <v>2210104</v>
      </c>
      <c r="B1240" s="37" t="s">
        <v>1624</v>
      </c>
      <c r="C1240" s="8">
        <v>0</v>
      </c>
    </row>
    <row r="1241" ht="17.1" customHeight="1" spans="1:3">
      <c r="A1241" s="37">
        <v>2210105</v>
      </c>
      <c r="B1241" s="37" t="s">
        <v>1625</v>
      </c>
      <c r="C1241" s="8">
        <v>350</v>
      </c>
    </row>
    <row r="1242" ht="17.1" customHeight="1" spans="1:3">
      <c r="A1242" s="37">
        <v>2210106</v>
      </c>
      <c r="B1242" s="37" t="s">
        <v>1626</v>
      </c>
      <c r="C1242" s="8">
        <v>0</v>
      </c>
    </row>
    <row r="1243" ht="17.1" customHeight="1" spans="1:3">
      <c r="A1243" s="37">
        <v>2210107</v>
      </c>
      <c r="B1243" s="37" t="s">
        <v>1627</v>
      </c>
      <c r="C1243" s="8">
        <v>0</v>
      </c>
    </row>
    <row r="1244" ht="17.1" customHeight="1" spans="1:3">
      <c r="A1244" s="37">
        <v>2210199</v>
      </c>
      <c r="B1244" s="37" t="s">
        <v>1628</v>
      </c>
      <c r="C1244" s="8">
        <v>110</v>
      </c>
    </row>
    <row r="1245" ht="17.1" customHeight="1" spans="1:3">
      <c r="A1245" s="37">
        <v>22102</v>
      </c>
      <c r="B1245" s="38" t="s">
        <v>1629</v>
      </c>
      <c r="C1245" s="6">
        <f>SUM(C1246:C1248)</f>
        <v>1508</v>
      </c>
    </row>
    <row r="1246" ht="17.1" customHeight="1" spans="1:3">
      <c r="A1246" s="37">
        <v>2210201</v>
      </c>
      <c r="B1246" s="37" t="s">
        <v>1630</v>
      </c>
      <c r="C1246" s="8">
        <v>1508</v>
      </c>
    </row>
    <row r="1247" ht="17.1" customHeight="1" spans="1:3">
      <c r="A1247" s="37">
        <v>2210202</v>
      </c>
      <c r="B1247" s="37" t="s">
        <v>1631</v>
      </c>
      <c r="C1247" s="8">
        <v>0</v>
      </c>
    </row>
    <row r="1248" ht="17.1" customHeight="1" spans="1:3">
      <c r="A1248" s="37">
        <v>2210203</v>
      </c>
      <c r="B1248" s="37" t="s">
        <v>1632</v>
      </c>
      <c r="C1248" s="8">
        <v>0</v>
      </c>
    </row>
    <row r="1249" ht="17.1" customHeight="1" spans="1:3">
      <c r="A1249" s="37">
        <v>22103</v>
      </c>
      <c r="B1249" s="38" t="s">
        <v>1633</v>
      </c>
      <c r="C1249" s="6">
        <f>SUM(C1250:C1252)</f>
        <v>0</v>
      </c>
    </row>
    <row r="1250" ht="17.1" customHeight="1" spans="1:3">
      <c r="A1250" s="37">
        <v>2210301</v>
      </c>
      <c r="B1250" s="37" t="s">
        <v>1634</v>
      </c>
      <c r="C1250" s="8">
        <v>0</v>
      </c>
    </row>
    <row r="1251" ht="17.1" customHeight="1" spans="1:3">
      <c r="A1251" s="37">
        <v>2210302</v>
      </c>
      <c r="B1251" s="37" t="s">
        <v>1635</v>
      </c>
      <c r="C1251" s="8">
        <v>0</v>
      </c>
    </row>
    <row r="1252" ht="17.1" customHeight="1" spans="1:3">
      <c r="A1252" s="37">
        <v>2210399</v>
      </c>
      <c r="B1252" s="37" t="s">
        <v>1636</v>
      </c>
      <c r="C1252" s="8">
        <v>0</v>
      </c>
    </row>
    <row r="1253" ht="17.1" customHeight="1" spans="1:3">
      <c r="A1253" s="37">
        <v>222</v>
      </c>
      <c r="B1253" s="38" t="s">
        <v>1637</v>
      </c>
      <c r="C1253" s="6">
        <f>SUM(C1254,C1269,C1283,C1288,C1294)</f>
        <v>82</v>
      </c>
    </row>
    <row r="1254" ht="17.1" customHeight="1" spans="1:3">
      <c r="A1254" s="37">
        <v>22201</v>
      </c>
      <c r="B1254" s="38" t="s">
        <v>1638</v>
      </c>
      <c r="C1254" s="6">
        <f>SUM(C1255:C1268)</f>
        <v>82</v>
      </c>
    </row>
    <row r="1255" ht="17.1" customHeight="1" spans="1:3">
      <c r="A1255" s="37">
        <v>2220101</v>
      </c>
      <c r="B1255" s="37" t="s">
        <v>682</v>
      </c>
      <c r="C1255" s="8">
        <v>0</v>
      </c>
    </row>
    <row r="1256" ht="17.1" customHeight="1" spans="1:3">
      <c r="A1256" s="37">
        <v>2220102</v>
      </c>
      <c r="B1256" s="37" t="s">
        <v>683</v>
      </c>
      <c r="C1256" s="8">
        <v>0</v>
      </c>
    </row>
    <row r="1257" ht="17.1" customHeight="1" spans="1:3">
      <c r="A1257" s="37">
        <v>2220103</v>
      </c>
      <c r="B1257" s="37" t="s">
        <v>684</v>
      </c>
      <c r="C1257" s="8">
        <v>0</v>
      </c>
    </row>
    <row r="1258" ht="17.1" customHeight="1" spans="1:3">
      <c r="A1258" s="37">
        <v>2220104</v>
      </c>
      <c r="B1258" s="37" t="s">
        <v>1639</v>
      </c>
      <c r="C1258" s="8">
        <v>0</v>
      </c>
    </row>
    <row r="1259" ht="17.1" customHeight="1" spans="1:3">
      <c r="A1259" s="37">
        <v>2220105</v>
      </c>
      <c r="B1259" s="37" t="s">
        <v>1640</v>
      </c>
      <c r="C1259" s="8">
        <v>0</v>
      </c>
    </row>
    <row r="1260" ht="17.1" customHeight="1" spans="1:3">
      <c r="A1260" s="37">
        <v>2220106</v>
      </c>
      <c r="B1260" s="37" t="s">
        <v>1641</v>
      </c>
      <c r="C1260" s="8">
        <v>0</v>
      </c>
    </row>
    <row r="1261" ht="17.1" customHeight="1" spans="1:3">
      <c r="A1261" s="37">
        <v>2220107</v>
      </c>
      <c r="B1261" s="37" t="s">
        <v>1642</v>
      </c>
      <c r="C1261" s="8">
        <v>0</v>
      </c>
    </row>
    <row r="1262" ht="17.1" customHeight="1" spans="1:3">
      <c r="A1262" s="37">
        <v>2220112</v>
      </c>
      <c r="B1262" s="37" t="s">
        <v>1643</v>
      </c>
      <c r="C1262" s="8">
        <v>0</v>
      </c>
    </row>
    <row r="1263" ht="17.1" customHeight="1" spans="1:3">
      <c r="A1263" s="37">
        <v>2220113</v>
      </c>
      <c r="B1263" s="37" t="s">
        <v>1644</v>
      </c>
      <c r="C1263" s="8">
        <v>0</v>
      </c>
    </row>
    <row r="1264" ht="17.1" customHeight="1" spans="1:3">
      <c r="A1264" s="37">
        <v>2220114</v>
      </c>
      <c r="B1264" s="37" t="s">
        <v>1645</v>
      </c>
      <c r="C1264" s="8">
        <v>0</v>
      </c>
    </row>
    <row r="1265" ht="17.1" customHeight="1" spans="1:3">
      <c r="A1265" s="37">
        <v>2220115</v>
      </c>
      <c r="B1265" s="37" t="s">
        <v>1646</v>
      </c>
      <c r="C1265" s="8">
        <v>0</v>
      </c>
    </row>
    <row r="1266" ht="17.1" customHeight="1" spans="1:3">
      <c r="A1266" s="37">
        <v>2220118</v>
      </c>
      <c r="B1266" s="37" t="s">
        <v>1647</v>
      </c>
      <c r="C1266" s="8">
        <v>0</v>
      </c>
    </row>
    <row r="1267" ht="17.1" customHeight="1" spans="1:3">
      <c r="A1267" s="37">
        <v>2220150</v>
      </c>
      <c r="B1267" s="37" t="s">
        <v>691</v>
      </c>
      <c r="C1267" s="8">
        <v>0</v>
      </c>
    </row>
    <row r="1268" ht="17.1" customHeight="1" spans="1:3">
      <c r="A1268" s="37">
        <v>2220199</v>
      </c>
      <c r="B1268" s="37" t="s">
        <v>1648</v>
      </c>
      <c r="C1268" s="8">
        <v>82</v>
      </c>
    </row>
    <row r="1269" ht="17.1" customHeight="1" spans="1:3">
      <c r="A1269" s="37">
        <v>22202</v>
      </c>
      <c r="B1269" s="38" t="s">
        <v>1649</v>
      </c>
      <c r="C1269" s="6">
        <f>SUM(C1270:C1282)</f>
        <v>0</v>
      </c>
    </row>
    <row r="1270" ht="17.1" customHeight="1" spans="1:3">
      <c r="A1270" s="37">
        <v>2220201</v>
      </c>
      <c r="B1270" s="37" t="s">
        <v>682</v>
      </c>
      <c r="C1270" s="8">
        <v>0</v>
      </c>
    </row>
    <row r="1271" ht="17.1" customHeight="1" spans="1:3">
      <c r="A1271" s="37">
        <v>2220202</v>
      </c>
      <c r="B1271" s="37" t="s">
        <v>683</v>
      </c>
      <c r="C1271" s="8">
        <v>0</v>
      </c>
    </row>
    <row r="1272" ht="17.1" customHeight="1" spans="1:3">
      <c r="A1272" s="37">
        <v>2220203</v>
      </c>
      <c r="B1272" s="37" t="s">
        <v>684</v>
      </c>
      <c r="C1272" s="8">
        <v>0</v>
      </c>
    </row>
    <row r="1273" ht="17.1" customHeight="1" spans="1:3">
      <c r="A1273" s="37">
        <v>2220204</v>
      </c>
      <c r="B1273" s="37" t="s">
        <v>1650</v>
      </c>
      <c r="C1273" s="8">
        <v>0</v>
      </c>
    </row>
    <row r="1274" ht="17.1" customHeight="1" spans="1:3">
      <c r="A1274" s="37">
        <v>2220205</v>
      </c>
      <c r="B1274" s="37" t="s">
        <v>1651</v>
      </c>
      <c r="C1274" s="8">
        <v>0</v>
      </c>
    </row>
    <row r="1275" ht="17.1" customHeight="1" spans="1:3">
      <c r="A1275" s="37">
        <v>2220206</v>
      </c>
      <c r="B1275" s="37" t="s">
        <v>1652</v>
      </c>
      <c r="C1275" s="8">
        <v>0</v>
      </c>
    </row>
    <row r="1276" ht="17.1" customHeight="1" spans="1:3">
      <c r="A1276" s="37">
        <v>2220207</v>
      </c>
      <c r="B1276" s="37" t="s">
        <v>1653</v>
      </c>
      <c r="C1276" s="8">
        <v>0</v>
      </c>
    </row>
    <row r="1277" ht="17.1" customHeight="1" spans="1:3">
      <c r="A1277" s="37">
        <v>2220209</v>
      </c>
      <c r="B1277" s="37" t="s">
        <v>1654</v>
      </c>
      <c r="C1277" s="8">
        <v>0</v>
      </c>
    </row>
    <row r="1278" ht="17.1" customHeight="1" spans="1:3">
      <c r="A1278" s="37">
        <v>2220210</v>
      </c>
      <c r="B1278" s="37" t="s">
        <v>1655</v>
      </c>
      <c r="C1278" s="8">
        <v>0</v>
      </c>
    </row>
    <row r="1279" ht="17.1" customHeight="1" spans="1:3">
      <c r="A1279" s="37">
        <v>2220211</v>
      </c>
      <c r="B1279" s="37" t="s">
        <v>1656</v>
      </c>
      <c r="C1279" s="8">
        <v>0</v>
      </c>
    </row>
    <row r="1280" ht="17.1" customHeight="1" spans="1:3">
      <c r="A1280" s="37">
        <v>2220212</v>
      </c>
      <c r="B1280" s="37" t="s">
        <v>1657</v>
      </c>
      <c r="C1280" s="8">
        <v>0</v>
      </c>
    </row>
    <row r="1281" ht="17.1" customHeight="1" spans="1:3">
      <c r="A1281" s="37">
        <v>2220250</v>
      </c>
      <c r="B1281" s="37" t="s">
        <v>691</v>
      </c>
      <c r="C1281" s="8">
        <v>0</v>
      </c>
    </row>
    <row r="1282" ht="17.1" customHeight="1" spans="1:3">
      <c r="A1282" s="37">
        <v>2220299</v>
      </c>
      <c r="B1282" s="37" t="s">
        <v>1658</v>
      </c>
      <c r="C1282" s="8">
        <v>0</v>
      </c>
    </row>
    <row r="1283" ht="17.1" customHeight="1" spans="1:3">
      <c r="A1283" s="37">
        <v>22203</v>
      </c>
      <c r="B1283" s="38" t="s">
        <v>1659</v>
      </c>
      <c r="C1283" s="6">
        <f>SUM(C1284:C1287)</f>
        <v>0</v>
      </c>
    </row>
    <row r="1284" ht="17.1" customHeight="1" spans="1:3">
      <c r="A1284" s="37">
        <v>2220301</v>
      </c>
      <c r="B1284" s="37" t="s">
        <v>1660</v>
      </c>
      <c r="C1284" s="8">
        <v>0</v>
      </c>
    </row>
    <row r="1285" ht="17.1" customHeight="1" spans="1:3">
      <c r="A1285" s="37">
        <v>2220303</v>
      </c>
      <c r="B1285" s="37" t="s">
        <v>1661</v>
      </c>
      <c r="C1285" s="8">
        <v>0</v>
      </c>
    </row>
    <row r="1286" ht="17.1" customHeight="1" spans="1:3">
      <c r="A1286" s="37">
        <v>2220304</v>
      </c>
      <c r="B1286" s="37" t="s">
        <v>1662</v>
      </c>
      <c r="C1286" s="8">
        <v>0</v>
      </c>
    </row>
    <row r="1287" ht="17.1" customHeight="1" spans="1:3">
      <c r="A1287" s="37">
        <v>2220399</v>
      </c>
      <c r="B1287" s="37" t="s">
        <v>1663</v>
      </c>
      <c r="C1287" s="8">
        <v>0</v>
      </c>
    </row>
    <row r="1288" ht="17.1" customHeight="1" spans="1:3">
      <c r="A1288" s="37">
        <v>22204</v>
      </c>
      <c r="B1288" s="38" t="s">
        <v>1664</v>
      </c>
      <c r="C1288" s="6">
        <f>SUM(C1289:C1293)</f>
        <v>0</v>
      </c>
    </row>
    <row r="1289" ht="17.1" customHeight="1" spans="1:3">
      <c r="A1289" s="37">
        <v>2220401</v>
      </c>
      <c r="B1289" s="37" t="s">
        <v>1665</v>
      </c>
      <c r="C1289" s="8">
        <v>0</v>
      </c>
    </row>
    <row r="1290" ht="17.1" customHeight="1" spans="1:3">
      <c r="A1290" s="37">
        <v>2220402</v>
      </c>
      <c r="B1290" s="37" t="s">
        <v>1666</v>
      </c>
      <c r="C1290" s="8">
        <v>0</v>
      </c>
    </row>
    <row r="1291" ht="17.1" customHeight="1" spans="1:3">
      <c r="A1291" s="37">
        <v>2220403</v>
      </c>
      <c r="B1291" s="37" t="s">
        <v>1667</v>
      </c>
      <c r="C1291" s="8">
        <v>0</v>
      </c>
    </row>
    <row r="1292" ht="17.1" customHeight="1" spans="1:3">
      <c r="A1292" s="37">
        <v>2220404</v>
      </c>
      <c r="B1292" s="37" t="s">
        <v>1668</v>
      </c>
      <c r="C1292" s="8">
        <v>0</v>
      </c>
    </row>
    <row r="1293" ht="17.1" customHeight="1" spans="1:3">
      <c r="A1293" s="37">
        <v>2220499</v>
      </c>
      <c r="B1293" s="37" t="s">
        <v>1669</v>
      </c>
      <c r="C1293" s="8">
        <v>0</v>
      </c>
    </row>
    <row r="1294" ht="17.1" customHeight="1" spans="1:3">
      <c r="A1294" s="37">
        <v>22205</v>
      </c>
      <c r="B1294" s="38" t="s">
        <v>1670</v>
      </c>
      <c r="C1294" s="6">
        <f>SUM(C1295:C1305)</f>
        <v>0</v>
      </c>
    </row>
    <row r="1295" ht="17.1" customHeight="1" spans="1:3">
      <c r="A1295" s="37">
        <v>2220501</v>
      </c>
      <c r="B1295" s="37" t="s">
        <v>1671</v>
      </c>
      <c r="C1295" s="8">
        <v>0</v>
      </c>
    </row>
    <row r="1296" ht="17.1" customHeight="1" spans="1:3">
      <c r="A1296" s="37">
        <v>2220502</v>
      </c>
      <c r="B1296" s="37" t="s">
        <v>1672</v>
      </c>
      <c r="C1296" s="8">
        <v>0</v>
      </c>
    </row>
    <row r="1297" ht="17.1" customHeight="1" spans="1:3">
      <c r="A1297" s="37">
        <v>2220503</v>
      </c>
      <c r="B1297" s="37" t="s">
        <v>1673</v>
      </c>
      <c r="C1297" s="8">
        <v>0</v>
      </c>
    </row>
    <row r="1298" ht="17.1" customHeight="1" spans="1:3">
      <c r="A1298" s="37">
        <v>2220504</v>
      </c>
      <c r="B1298" s="37" t="s">
        <v>1674</v>
      </c>
      <c r="C1298" s="8">
        <v>0</v>
      </c>
    </row>
    <row r="1299" ht="17.1" customHeight="1" spans="1:3">
      <c r="A1299" s="37">
        <v>2220505</v>
      </c>
      <c r="B1299" s="37" t="s">
        <v>1675</v>
      </c>
      <c r="C1299" s="8">
        <v>0</v>
      </c>
    </row>
    <row r="1300" ht="17.1" customHeight="1" spans="1:3">
      <c r="A1300" s="37">
        <v>2220506</v>
      </c>
      <c r="B1300" s="37" t="s">
        <v>1676</v>
      </c>
      <c r="C1300" s="8">
        <v>0</v>
      </c>
    </row>
    <row r="1301" ht="17.1" customHeight="1" spans="1:3">
      <c r="A1301" s="37">
        <v>2220507</v>
      </c>
      <c r="B1301" s="37" t="s">
        <v>1677</v>
      </c>
      <c r="C1301" s="8">
        <v>0</v>
      </c>
    </row>
    <row r="1302" ht="17.1" customHeight="1" spans="1:3">
      <c r="A1302" s="37">
        <v>2220508</v>
      </c>
      <c r="B1302" s="37" t="s">
        <v>1678</v>
      </c>
      <c r="C1302" s="8">
        <v>0</v>
      </c>
    </row>
    <row r="1303" ht="17.1" customHeight="1" spans="1:3">
      <c r="A1303" s="37">
        <v>2220509</v>
      </c>
      <c r="B1303" s="37" t="s">
        <v>1679</v>
      </c>
      <c r="C1303" s="8">
        <v>0</v>
      </c>
    </row>
    <row r="1304" ht="17.1" customHeight="1" spans="1:3">
      <c r="A1304" s="37">
        <v>2220510</v>
      </c>
      <c r="B1304" s="37" t="s">
        <v>1680</v>
      </c>
      <c r="C1304" s="8">
        <v>0</v>
      </c>
    </row>
    <row r="1305" ht="17.1" customHeight="1" spans="1:3">
      <c r="A1305" s="37">
        <v>2220599</v>
      </c>
      <c r="B1305" s="37" t="s">
        <v>1681</v>
      </c>
      <c r="C1305" s="8">
        <v>0</v>
      </c>
    </row>
    <row r="1306" ht="17.1" customHeight="1" spans="1:3">
      <c r="A1306" s="37">
        <v>224</v>
      </c>
      <c r="B1306" s="38" t="s">
        <v>1682</v>
      </c>
      <c r="C1306" s="6">
        <f>SUM(C1307,C1319,C1325,C1331,C1339,C1352,C1356,C1362)</f>
        <v>748</v>
      </c>
    </row>
    <row r="1307" ht="17.1" customHeight="1" spans="1:3">
      <c r="A1307" s="37">
        <v>22401</v>
      </c>
      <c r="B1307" s="38" t="s">
        <v>1683</v>
      </c>
      <c r="C1307" s="6">
        <f>SUM(C1308:C1318)</f>
        <v>215</v>
      </c>
    </row>
    <row r="1308" ht="17.1" customHeight="1" spans="1:3">
      <c r="A1308" s="37">
        <v>2240101</v>
      </c>
      <c r="B1308" s="37" t="s">
        <v>682</v>
      </c>
      <c r="C1308" s="8">
        <v>112</v>
      </c>
    </row>
    <row r="1309" ht="17.1" customHeight="1" spans="1:3">
      <c r="A1309" s="37">
        <v>2240102</v>
      </c>
      <c r="B1309" s="37" t="s">
        <v>683</v>
      </c>
      <c r="C1309" s="8">
        <v>32</v>
      </c>
    </row>
    <row r="1310" ht="17.1" customHeight="1" spans="1:3">
      <c r="A1310" s="37">
        <v>2240103</v>
      </c>
      <c r="B1310" s="37" t="s">
        <v>684</v>
      </c>
      <c r="C1310" s="8">
        <v>0</v>
      </c>
    </row>
    <row r="1311" ht="17.1" customHeight="1" spans="1:3">
      <c r="A1311" s="37">
        <v>2240104</v>
      </c>
      <c r="B1311" s="37" t="s">
        <v>1684</v>
      </c>
      <c r="C1311" s="8">
        <v>20</v>
      </c>
    </row>
    <row r="1312" ht="17.1" customHeight="1" spans="1:3">
      <c r="A1312" s="37">
        <v>2240105</v>
      </c>
      <c r="B1312" s="37" t="s">
        <v>1685</v>
      </c>
      <c r="C1312" s="8">
        <v>0</v>
      </c>
    </row>
    <row r="1313" ht="17.1" customHeight="1" spans="1:3">
      <c r="A1313" s="37">
        <v>2240106</v>
      </c>
      <c r="B1313" s="37" t="s">
        <v>1686</v>
      </c>
      <c r="C1313" s="8">
        <v>31</v>
      </c>
    </row>
    <row r="1314" ht="17.1" customHeight="1" spans="1:3">
      <c r="A1314" s="37">
        <v>2240107</v>
      </c>
      <c r="B1314" s="37" t="s">
        <v>1687</v>
      </c>
      <c r="C1314" s="8">
        <v>0</v>
      </c>
    </row>
    <row r="1315" ht="17.1" customHeight="1" spans="1:3">
      <c r="A1315" s="37">
        <v>2240108</v>
      </c>
      <c r="B1315" s="37" t="s">
        <v>1688</v>
      </c>
      <c r="C1315" s="8">
        <v>10</v>
      </c>
    </row>
    <row r="1316" ht="17.1" customHeight="1" spans="1:3">
      <c r="A1316" s="37">
        <v>2240109</v>
      </c>
      <c r="B1316" s="37" t="s">
        <v>1689</v>
      </c>
      <c r="C1316" s="8">
        <v>0</v>
      </c>
    </row>
    <row r="1317" ht="17.1" customHeight="1" spans="1:3">
      <c r="A1317" s="37">
        <v>2240150</v>
      </c>
      <c r="B1317" s="37" t="s">
        <v>691</v>
      </c>
      <c r="C1317" s="8">
        <v>0</v>
      </c>
    </row>
    <row r="1318" ht="17.1" customHeight="1" spans="1:3">
      <c r="A1318" s="37">
        <v>2240199</v>
      </c>
      <c r="B1318" s="37" t="s">
        <v>1690</v>
      </c>
      <c r="C1318" s="8">
        <v>10</v>
      </c>
    </row>
    <row r="1319" ht="17.1" customHeight="1" spans="1:3">
      <c r="A1319" s="37">
        <v>22402</v>
      </c>
      <c r="B1319" s="38" t="s">
        <v>1691</v>
      </c>
      <c r="C1319" s="6">
        <f>SUM(C1320:C1324)</f>
        <v>199</v>
      </c>
    </row>
    <row r="1320" ht="17.1" customHeight="1" spans="1:3">
      <c r="A1320" s="37">
        <v>2240201</v>
      </c>
      <c r="B1320" s="37" t="s">
        <v>682</v>
      </c>
      <c r="C1320" s="8">
        <v>0</v>
      </c>
    </row>
    <row r="1321" ht="17.1" customHeight="1" spans="1:3">
      <c r="A1321" s="37">
        <v>2240202</v>
      </c>
      <c r="B1321" s="37" t="s">
        <v>683</v>
      </c>
      <c r="C1321" s="8">
        <v>59</v>
      </c>
    </row>
    <row r="1322" ht="17.1" customHeight="1" spans="1:3">
      <c r="A1322" s="37">
        <v>2240203</v>
      </c>
      <c r="B1322" s="37" t="s">
        <v>684</v>
      </c>
      <c r="C1322" s="8">
        <v>0</v>
      </c>
    </row>
    <row r="1323" ht="17.1" customHeight="1" spans="1:3">
      <c r="A1323" s="37">
        <v>2240204</v>
      </c>
      <c r="B1323" s="37" t="s">
        <v>1692</v>
      </c>
      <c r="C1323" s="8">
        <v>120</v>
      </c>
    </row>
    <row r="1324" ht="17.1" customHeight="1" spans="1:3">
      <c r="A1324" s="37">
        <v>2240299</v>
      </c>
      <c r="B1324" s="37" t="s">
        <v>1693</v>
      </c>
      <c r="C1324" s="8">
        <v>20</v>
      </c>
    </row>
    <row r="1325" ht="17.1" customHeight="1" spans="1:3">
      <c r="A1325" s="37">
        <v>22403</v>
      </c>
      <c r="B1325" s="38" t="s">
        <v>1694</v>
      </c>
      <c r="C1325" s="6">
        <f>SUM(C1326:C1330)</f>
        <v>24</v>
      </c>
    </row>
    <row r="1326" ht="17.1" customHeight="1" spans="1:3">
      <c r="A1326" s="37">
        <v>2240301</v>
      </c>
      <c r="B1326" s="37" t="s">
        <v>682</v>
      </c>
      <c r="C1326" s="8">
        <v>0</v>
      </c>
    </row>
    <row r="1327" ht="17.1" customHeight="1" spans="1:3">
      <c r="A1327" s="37">
        <v>2240302</v>
      </c>
      <c r="B1327" s="37" t="s">
        <v>683</v>
      </c>
      <c r="C1327" s="8">
        <v>0</v>
      </c>
    </row>
    <row r="1328" ht="17.1" customHeight="1" spans="1:3">
      <c r="A1328" s="37">
        <v>2240303</v>
      </c>
      <c r="B1328" s="37" t="s">
        <v>684</v>
      </c>
      <c r="C1328" s="8">
        <v>0</v>
      </c>
    </row>
    <row r="1329" ht="17.1" customHeight="1" spans="1:3">
      <c r="A1329" s="37">
        <v>2240304</v>
      </c>
      <c r="B1329" s="37" t="s">
        <v>1695</v>
      </c>
      <c r="C1329" s="8">
        <v>0</v>
      </c>
    </row>
    <row r="1330" ht="17.1" customHeight="1" spans="1:3">
      <c r="A1330" s="37">
        <v>2240399</v>
      </c>
      <c r="B1330" s="37" t="s">
        <v>1696</v>
      </c>
      <c r="C1330" s="8">
        <v>24</v>
      </c>
    </row>
    <row r="1331" ht="17.1" customHeight="1" spans="1:3">
      <c r="A1331" s="37">
        <v>22404</v>
      </c>
      <c r="B1331" s="38" t="s">
        <v>1697</v>
      </c>
      <c r="C1331" s="6">
        <f>SUM(C1332:C1338)</f>
        <v>0</v>
      </c>
    </row>
    <row r="1332" ht="17.1" customHeight="1" spans="1:3">
      <c r="A1332" s="37">
        <v>2240401</v>
      </c>
      <c r="B1332" s="37" t="s">
        <v>682</v>
      </c>
      <c r="C1332" s="8">
        <v>0</v>
      </c>
    </row>
    <row r="1333" ht="17.1" customHeight="1" spans="1:3">
      <c r="A1333" s="37">
        <v>2240402</v>
      </c>
      <c r="B1333" s="37" t="s">
        <v>683</v>
      </c>
      <c r="C1333" s="8">
        <v>0</v>
      </c>
    </row>
    <row r="1334" ht="17.1" customHeight="1" spans="1:3">
      <c r="A1334" s="37">
        <v>2240403</v>
      </c>
      <c r="B1334" s="37" t="s">
        <v>684</v>
      </c>
      <c r="C1334" s="8">
        <v>0</v>
      </c>
    </row>
    <row r="1335" ht="17.1" customHeight="1" spans="1:3">
      <c r="A1335" s="37">
        <v>2240404</v>
      </c>
      <c r="B1335" s="37" t="s">
        <v>1698</v>
      </c>
      <c r="C1335" s="8">
        <v>0</v>
      </c>
    </row>
    <row r="1336" ht="17.1" customHeight="1" spans="1:3">
      <c r="A1336" s="37">
        <v>2240405</v>
      </c>
      <c r="B1336" s="37" t="s">
        <v>1699</v>
      </c>
      <c r="C1336" s="8">
        <v>0</v>
      </c>
    </row>
    <row r="1337" ht="17.1" customHeight="1" spans="1:3">
      <c r="A1337" s="37">
        <v>2240450</v>
      </c>
      <c r="B1337" s="37" t="s">
        <v>691</v>
      </c>
      <c r="C1337" s="8">
        <v>0</v>
      </c>
    </row>
    <row r="1338" ht="17.1" customHeight="1" spans="1:3">
      <c r="A1338" s="37">
        <v>2240499</v>
      </c>
      <c r="B1338" s="37" t="s">
        <v>1700</v>
      </c>
      <c r="C1338" s="8">
        <v>0</v>
      </c>
    </row>
    <row r="1339" ht="17.1" customHeight="1" spans="1:3">
      <c r="A1339" s="37">
        <v>22405</v>
      </c>
      <c r="B1339" s="38" t="s">
        <v>1701</v>
      </c>
      <c r="C1339" s="6">
        <f>SUM(C1340:C1351)</f>
        <v>0</v>
      </c>
    </row>
    <row r="1340" ht="17.1" customHeight="1" spans="1:3">
      <c r="A1340" s="37">
        <v>2240501</v>
      </c>
      <c r="B1340" s="37" t="s">
        <v>682</v>
      </c>
      <c r="C1340" s="8">
        <v>0</v>
      </c>
    </row>
    <row r="1341" ht="17.1" customHeight="1" spans="1:3">
      <c r="A1341" s="37">
        <v>2240502</v>
      </c>
      <c r="B1341" s="37" t="s">
        <v>683</v>
      </c>
      <c r="C1341" s="8">
        <v>0</v>
      </c>
    </row>
    <row r="1342" ht="17.1" customHeight="1" spans="1:3">
      <c r="A1342" s="37">
        <v>2240503</v>
      </c>
      <c r="B1342" s="37" t="s">
        <v>684</v>
      </c>
      <c r="C1342" s="8">
        <v>0</v>
      </c>
    </row>
    <row r="1343" ht="17.1" customHeight="1" spans="1:3">
      <c r="A1343" s="37">
        <v>2240504</v>
      </c>
      <c r="B1343" s="37" t="s">
        <v>1702</v>
      </c>
      <c r="C1343" s="8">
        <v>0</v>
      </c>
    </row>
    <row r="1344" ht="17.1" customHeight="1" spans="1:3">
      <c r="A1344" s="37">
        <v>2240505</v>
      </c>
      <c r="B1344" s="37" t="s">
        <v>1703</v>
      </c>
      <c r="C1344" s="8">
        <v>0</v>
      </c>
    </row>
    <row r="1345" ht="17.1" customHeight="1" spans="1:3">
      <c r="A1345" s="37">
        <v>2240506</v>
      </c>
      <c r="B1345" s="37" t="s">
        <v>1704</v>
      </c>
      <c r="C1345" s="8">
        <v>0</v>
      </c>
    </row>
    <row r="1346" ht="17.1" customHeight="1" spans="1:3">
      <c r="A1346" s="37">
        <v>2240507</v>
      </c>
      <c r="B1346" s="37" t="s">
        <v>1705</v>
      </c>
      <c r="C1346" s="8">
        <v>0</v>
      </c>
    </row>
    <row r="1347" ht="17.1" customHeight="1" spans="1:3">
      <c r="A1347" s="37">
        <v>2240508</v>
      </c>
      <c r="B1347" s="37" t="s">
        <v>1706</v>
      </c>
      <c r="C1347" s="8">
        <v>0</v>
      </c>
    </row>
    <row r="1348" ht="17.1" customHeight="1" spans="1:3">
      <c r="A1348" s="37">
        <v>2240509</v>
      </c>
      <c r="B1348" s="37" t="s">
        <v>1707</v>
      </c>
      <c r="C1348" s="8">
        <v>0</v>
      </c>
    </row>
    <row r="1349" ht="17.1" customHeight="1" spans="1:3">
      <c r="A1349" s="37">
        <v>2240510</v>
      </c>
      <c r="B1349" s="37" t="s">
        <v>1708</v>
      </c>
      <c r="C1349" s="8">
        <v>0</v>
      </c>
    </row>
    <row r="1350" ht="17.1" customHeight="1" spans="1:3">
      <c r="A1350" s="37">
        <v>2240550</v>
      </c>
      <c r="B1350" s="37" t="s">
        <v>1709</v>
      </c>
      <c r="C1350" s="8">
        <v>0</v>
      </c>
    </row>
    <row r="1351" ht="17.1" customHeight="1" spans="1:3">
      <c r="A1351" s="37">
        <v>2240599</v>
      </c>
      <c r="B1351" s="37" t="s">
        <v>1710</v>
      </c>
      <c r="C1351" s="8">
        <v>0</v>
      </c>
    </row>
    <row r="1352" ht="17.1" customHeight="1" spans="1:3">
      <c r="A1352" s="37">
        <v>22406</v>
      </c>
      <c r="B1352" s="38" t="s">
        <v>1711</v>
      </c>
      <c r="C1352" s="6">
        <f>SUM(C1353:C1355)</f>
        <v>25</v>
      </c>
    </row>
    <row r="1353" ht="17.1" customHeight="1" spans="1:3">
      <c r="A1353" s="37">
        <v>2240601</v>
      </c>
      <c r="B1353" s="37" t="s">
        <v>1712</v>
      </c>
      <c r="C1353" s="8">
        <v>20</v>
      </c>
    </row>
    <row r="1354" ht="17.1" customHeight="1" spans="1:3">
      <c r="A1354" s="37">
        <v>2240602</v>
      </c>
      <c r="B1354" s="37" t="s">
        <v>1713</v>
      </c>
      <c r="C1354" s="8">
        <v>5</v>
      </c>
    </row>
    <row r="1355" ht="17.1" customHeight="1" spans="1:3">
      <c r="A1355" s="37">
        <v>2240699</v>
      </c>
      <c r="B1355" s="37" t="s">
        <v>1714</v>
      </c>
      <c r="C1355" s="8">
        <v>0</v>
      </c>
    </row>
    <row r="1356" ht="17.1" customHeight="1" spans="1:3">
      <c r="A1356" s="37">
        <v>22407</v>
      </c>
      <c r="B1356" s="38" t="s">
        <v>1715</v>
      </c>
      <c r="C1356" s="6">
        <f>SUM(C1357:C1361)</f>
        <v>285</v>
      </c>
    </row>
    <row r="1357" ht="17.1" customHeight="1" spans="1:3">
      <c r="A1357" s="37">
        <v>2240701</v>
      </c>
      <c r="B1357" s="37" t="s">
        <v>1716</v>
      </c>
      <c r="C1357" s="8">
        <v>88</v>
      </c>
    </row>
    <row r="1358" ht="17.1" customHeight="1" spans="1:3">
      <c r="A1358" s="37">
        <v>2240702</v>
      </c>
      <c r="B1358" s="37" t="s">
        <v>1717</v>
      </c>
      <c r="C1358" s="8">
        <v>12</v>
      </c>
    </row>
    <row r="1359" ht="17.1" customHeight="1" spans="1:3">
      <c r="A1359" s="37">
        <v>2240703</v>
      </c>
      <c r="B1359" s="37" t="s">
        <v>1718</v>
      </c>
      <c r="C1359" s="8">
        <v>0</v>
      </c>
    </row>
    <row r="1360" ht="17.1" customHeight="1" spans="1:3">
      <c r="A1360" s="37">
        <v>2240704</v>
      </c>
      <c r="B1360" s="37" t="s">
        <v>1719</v>
      </c>
      <c r="C1360" s="8">
        <v>40</v>
      </c>
    </row>
    <row r="1361" ht="17.1" customHeight="1" spans="1:3">
      <c r="A1361" s="37">
        <v>2240799</v>
      </c>
      <c r="B1361" s="37" t="s">
        <v>1720</v>
      </c>
      <c r="C1361" s="8">
        <v>145</v>
      </c>
    </row>
    <row r="1362" ht="17.1" customHeight="1" spans="1:3">
      <c r="A1362" s="37">
        <v>22499</v>
      </c>
      <c r="B1362" s="38" t="s">
        <v>1721</v>
      </c>
      <c r="C1362" s="8">
        <v>0</v>
      </c>
    </row>
    <row r="1363" ht="17.1" customHeight="1" spans="1:3">
      <c r="A1363" s="37">
        <v>229</v>
      </c>
      <c r="B1363" s="38" t="s">
        <v>1722</v>
      </c>
      <c r="C1363" s="6">
        <f>C1364</f>
        <v>66</v>
      </c>
    </row>
    <row r="1364" ht="17.1" customHeight="1" spans="1:3">
      <c r="A1364" s="37">
        <v>22999</v>
      </c>
      <c r="B1364" s="38" t="s">
        <v>1723</v>
      </c>
      <c r="C1364" s="6">
        <f>C1365</f>
        <v>66</v>
      </c>
    </row>
    <row r="1365" ht="17.1" customHeight="1" spans="1:3">
      <c r="A1365" s="37">
        <v>2299901</v>
      </c>
      <c r="B1365" s="37" t="s">
        <v>1724</v>
      </c>
      <c r="C1365" s="8">
        <v>66</v>
      </c>
    </row>
    <row r="1366" ht="17.1" customHeight="1" spans="1:3">
      <c r="A1366" s="37">
        <v>232</v>
      </c>
      <c r="B1366" s="38" t="s">
        <v>1725</v>
      </c>
      <c r="C1366" s="6">
        <f>SUM(C1367,C1368,C1369)</f>
        <v>0</v>
      </c>
    </row>
    <row r="1367" ht="17.1" customHeight="1" spans="1:3">
      <c r="A1367" s="37">
        <v>23201</v>
      </c>
      <c r="B1367" s="38" t="s">
        <v>1726</v>
      </c>
      <c r="C1367" s="8">
        <v>0</v>
      </c>
    </row>
    <row r="1368" ht="17.1" customHeight="1" spans="1:3">
      <c r="A1368" s="37">
        <v>23202</v>
      </c>
      <c r="B1368" s="38" t="s">
        <v>1727</v>
      </c>
      <c r="C1368" s="8">
        <v>0</v>
      </c>
    </row>
    <row r="1369" ht="17.1" customHeight="1" spans="1:3">
      <c r="A1369" s="37">
        <v>23203</v>
      </c>
      <c r="B1369" s="38" t="s">
        <v>1728</v>
      </c>
      <c r="C1369" s="6">
        <f>SUM(C1370:C1373)</f>
        <v>0</v>
      </c>
    </row>
    <row r="1370" ht="17.25" customHeight="1" spans="1:3">
      <c r="A1370" s="37">
        <v>2320301</v>
      </c>
      <c r="B1370" s="37" t="s">
        <v>1729</v>
      </c>
      <c r="C1370" s="8">
        <v>0</v>
      </c>
    </row>
    <row r="1371" ht="17.1" customHeight="1" spans="1:3">
      <c r="A1371" s="37">
        <v>2320302</v>
      </c>
      <c r="B1371" s="37" t="s">
        <v>1730</v>
      </c>
      <c r="C1371" s="8">
        <v>0</v>
      </c>
    </row>
    <row r="1372" ht="17.1" customHeight="1" spans="1:3">
      <c r="A1372" s="37">
        <v>2320303</v>
      </c>
      <c r="B1372" s="37" t="s">
        <v>1731</v>
      </c>
      <c r="C1372" s="8">
        <v>0</v>
      </c>
    </row>
    <row r="1373" ht="17.1" customHeight="1" spans="1:3">
      <c r="A1373" s="37">
        <v>2320304</v>
      </c>
      <c r="B1373" s="37" t="s">
        <v>1732</v>
      </c>
      <c r="C1373" s="8">
        <v>0</v>
      </c>
    </row>
    <row r="1374" ht="17.1" customHeight="1" spans="1:3">
      <c r="A1374" s="37">
        <v>233</v>
      </c>
      <c r="B1374" s="38" t="s">
        <v>1733</v>
      </c>
      <c r="C1374" s="6">
        <f>C1375+C1376+C1377</f>
        <v>0</v>
      </c>
    </row>
    <row r="1375" ht="17.1" customHeight="1" spans="1:3">
      <c r="A1375" s="37">
        <v>23301</v>
      </c>
      <c r="B1375" s="38" t="s">
        <v>1734</v>
      </c>
      <c r="C1375" s="8">
        <v>0</v>
      </c>
    </row>
    <row r="1376" ht="17.1" customHeight="1" spans="1:3">
      <c r="A1376" s="37">
        <v>23302</v>
      </c>
      <c r="B1376" s="38" t="s">
        <v>1735</v>
      </c>
      <c r="C1376" s="8">
        <v>0</v>
      </c>
    </row>
    <row r="1377" ht="17.1" customHeight="1" spans="1:3">
      <c r="A1377" s="37">
        <v>23303</v>
      </c>
      <c r="B1377" s="38" t="s">
        <v>1736</v>
      </c>
      <c r="C1377" s="8">
        <v>0</v>
      </c>
    </row>
  </sheetData>
  <mergeCells count="2">
    <mergeCell ref="A2:C2"/>
    <mergeCell ref="A3:C3"/>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G365"/>
  <sheetViews>
    <sheetView topLeftCell="A265" workbookViewId="0">
      <selection activeCell="D301" sqref="D301"/>
    </sheetView>
  </sheetViews>
  <sheetFormatPr defaultColWidth="9" defaultRowHeight="13.5"/>
  <cols>
    <col min="1" max="3" width="2.75" customWidth="1"/>
    <col min="4" max="4" width="32.75" customWidth="1"/>
    <col min="5" max="111" width="14" customWidth="1"/>
    <col min="112" max="112" width="8.5" customWidth="1"/>
    <col min="257" max="259" width="2.75" customWidth="1"/>
    <col min="260" max="260" width="32.75" customWidth="1"/>
    <col min="261" max="367" width="14" customWidth="1"/>
    <col min="368" max="368" width="8.5" customWidth="1"/>
    <col min="513" max="515" width="2.75" customWidth="1"/>
    <col min="516" max="516" width="32.75" customWidth="1"/>
    <col min="517" max="623" width="14" customWidth="1"/>
    <col min="624" max="624" width="8.5" customWidth="1"/>
    <col min="769" max="771" width="2.75" customWidth="1"/>
    <col min="772" max="772" width="32.75" customWidth="1"/>
    <col min="773" max="879" width="14" customWidth="1"/>
    <col min="880" max="880" width="8.5" customWidth="1"/>
    <col min="1025" max="1027" width="2.75" customWidth="1"/>
    <col min="1028" max="1028" width="32.75" customWidth="1"/>
    <col min="1029" max="1135" width="14" customWidth="1"/>
    <col min="1136" max="1136" width="8.5" customWidth="1"/>
    <col min="1281" max="1283" width="2.75" customWidth="1"/>
    <col min="1284" max="1284" width="32.75" customWidth="1"/>
    <col min="1285" max="1391" width="14" customWidth="1"/>
    <col min="1392" max="1392" width="8.5" customWidth="1"/>
    <col min="1537" max="1539" width="2.75" customWidth="1"/>
    <col min="1540" max="1540" width="32.75" customWidth="1"/>
    <col min="1541" max="1647" width="14" customWidth="1"/>
    <col min="1648" max="1648" width="8.5" customWidth="1"/>
    <col min="1793" max="1795" width="2.75" customWidth="1"/>
    <col min="1796" max="1796" width="32.75" customWidth="1"/>
    <col min="1797" max="1903" width="14" customWidth="1"/>
    <col min="1904" max="1904" width="8.5" customWidth="1"/>
    <col min="2049" max="2051" width="2.75" customWidth="1"/>
    <col min="2052" max="2052" width="32.75" customWidth="1"/>
    <col min="2053" max="2159" width="14" customWidth="1"/>
    <col min="2160" max="2160" width="8.5" customWidth="1"/>
    <col min="2305" max="2307" width="2.75" customWidth="1"/>
    <col min="2308" max="2308" width="32.75" customWidth="1"/>
    <col min="2309" max="2415" width="14" customWidth="1"/>
    <col min="2416" max="2416" width="8.5" customWidth="1"/>
    <col min="2561" max="2563" width="2.75" customWidth="1"/>
    <col min="2564" max="2564" width="32.75" customWidth="1"/>
    <col min="2565" max="2671" width="14" customWidth="1"/>
    <col min="2672" max="2672" width="8.5" customWidth="1"/>
    <col min="2817" max="2819" width="2.75" customWidth="1"/>
    <col min="2820" max="2820" width="32.75" customWidth="1"/>
    <col min="2821" max="2927" width="14" customWidth="1"/>
    <col min="2928" max="2928" width="8.5" customWidth="1"/>
    <col min="3073" max="3075" width="2.75" customWidth="1"/>
    <col min="3076" max="3076" width="32.75" customWidth="1"/>
    <col min="3077" max="3183" width="14" customWidth="1"/>
    <col min="3184" max="3184" width="8.5" customWidth="1"/>
    <col min="3329" max="3331" width="2.75" customWidth="1"/>
    <col min="3332" max="3332" width="32.75" customWidth="1"/>
    <col min="3333" max="3439" width="14" customWidth="1"/>
    <col min="3440" max="3440" width="8.5" customWidth="1"/>
    <col min="3585" max="3587" width="2.75" customWidth="1"/>
    <col min="3588" max="3588" width="32.75" customWidth="1"/>
    <col min="3589" max="3695" width="14" customWidth="1"/>
    <col min="3696" max="3696" width="8.5" customWidth="1"/>
    <col min="3841" max="3843" width="2.75" customWidth="1"/>
    <col min="3844" max="3844" width="32.75" customWidth="1"/>
    <col min="3845" max="3951" width="14" customWidth="1"/>
    <col min="3952" max="3952" width="8.5" customWidth="1"/>
    <col min="4097" max="4099" width="2.75" customWidth="1"/>
    <col min="4100" max="4100" width="32.75" customWidth="1"/>
    <col min="4101" max="4207" width="14" customWidth="1"/>
    <col min="4208" max="4208" width="8.5" customWidth="1"/>
    <col min="4353" max="4355" width="2.75" customWidth="1"/>
    <col min="4356" max="4356" width="32.75" customWidth="1"/>
    <col min="4357" max="4463" width="14" customWidth="1"/>
    <col min="4464" max="4464" width="8.5" customWidth="1"/>
    <col min="4609" max="4611" width="2.75" customWidth="1"/>
    <col min="4612" max="4612" width="32.75" customWidth="1"/>
    <col min="4613" max="4719" width="14" customWidth="1"/>
    <col min="4720" max="4720" width="8.5" customWidth="1"/>
    <col min="4865" max="4867" width="2.75" customWidth="1"/>
    <col min="4868" max="4868" width="32.75" customWidth="1"/>
    <col min="4869" max="4975" width="14" customWidth="1"/>
    <col min="4976" max="4976" width="8.5" customWidth="1"/>
    <col min="5121" max="5123" width="2.75" customWidth="1"/>
    <col min="5124" max="5124" width="32.75" customWidth="1"/>
    <col min="5125" max="5231" width="14" customWidth="1"/>
    <col min="5232" max="5232" width="8.5" customWidth="1"/>
    <col min="5377" max="5379" width="2.75" customWidth="1"/>
    <col min="5380" max="5380" width="32.75" customWidth="1"/>
    <col min="5381" max="5487" width="14" customWidth="1"/>
    <col min="5488" max="5488" width="8.5" customWidth="1"/>
    <col min="5633" max="5635" width="2.75" customWidth="1"/>
    <col min="5636" max="5636" width="32.75" customWidth="1"/>
    <col min="5637" max="5743" width="14" customWidth="1"/>
    <col min="5744" max="5744" width="8.5" customWidth="1"/>
    <col min="5889" max="5891" width="2.75" customWidth="1"/>
    <col min="5892" max="5892" width="32.75" customWidth="1"/>
    <col min="5893" max="5999" width="14" customWidth="1"/>
    <col min="6000" max="6000" width="8.5" customWidth="1"/>
    <col min="6145" max="6147" width="2.75" customWidth="1"/>
    <col min="6148" max="6148" width="32.75" customWidth="1"/>
    <col min="6149" max="6255" width="14" customWidth="1"/>
    <col min="6256" max="6256" width="8.5" customWidth="1"/>
    <col min="6401" max="6403" width="2.75" customWidth="1"/>
    <col min="6404" max="6404" width="32.75" customWidth="1"/>
    <col min="6405" max="6511" width="14" customWidth="1"/>
    <col min="6512" max="6512" width="8.5" customWidth="1"/>
    <col min="6657" max="6659" width="2.75" customWidth="1"/>
    <col min="6660" max="6660" width="32.75" customWidth="1"/>
    <col min="6661" max="6767" width="14" customWidth="1"/>
    <col min="6768" max="6768" width="8.5" customWidth="1"/>
    <col min="6913" max="6915" width="2.75" customWidth="1"/>
    <col min="6916" max="6916" width="32.75" customWidth="1"/>
    <col min="6917" max="7023" width="14" customWidth="1"/>
    <col min="7024" max="7024" width="8.5" customWidth="1"/>
    <col min="7169" max="7171" width="2.75" customWidth="1"/>
    <col min="7172" max="7172" width="32.75" customWidth="1"/>
    <col min="7173" max="7279" width="14" customWidth="1"/>
    <col min="7280" max="7280" width="8.5" customWidth="1"/>
    <col min="7425" max="7427" width="2.75" customWidth="1"/>
    <col min="7428" max="7428" width="32.75" customWidth="1"/>
    <col min="7429" max="7535" width="14" customWidth="1"/>
    <col min="7536" max="7536" width="8.5" customWidth="1"/>
    <col min="7681" max="7683" width="2.75" customWidth="1"/>
    <col min="7684" max="7684" width="32.75" customWidth="1"/>
    <col min="7685" max="7791" width="14" customWidth="1"/>
    <col min="7792" max="7792" width="8.5" customWidth="1"/>
    <col min="7937" max="7939" width="2.75" customWidth="1"/>
    <col min="7940" max="7940" width="32.75" customWidth="1"/>
    <col min="7941" max="8047" width="14" customWidth="1"/>
    <col min="8048" max="8048" width="8.5" customWidth="1"/>
    <col min="8193" max="8195" width="2.75" customWidth="1"/>
    <col min="8196" max="8196" width="32.75" customWidth="1"/>
    <col min="8197" max="8303" width="14" customWidth="1"/>
    <col min="8304" max="8304" width="8.5" customWidth="1"/>
    <col min="8449" max="8451" width="2.75" customWidth="1"/>
    <col min="8452" max="8452" width="32.75" customWidth="1"/>
    <col min="8453" max="8559" width="14" customWidth="1"/>
    <col min="8560" max="8560" width="8.5" customWidth="1"/>
    <col min="8705" max="8707" width="2.75" customWidth="1"/>
    <col min="8708" max="8708" width="32.75" customWidth="1"/>
    <col min="8709" max="8815" width="14" customWidth="1"/>
    <col min="8816" max="8816" width="8.5" customWidth="1"/>
    <col min="8961" max="8963" width="2.75" customWidth="1"/>
    <col min="8964" max="8964" width="32.75" customWidth="1"/>
    <col min="8965" max="9071" width="14" customWidth="1"/>
    <col min="9072" max="9072" width="8.5" customWidth="1"/>
    <col min="9217" max="9219" width="2.75" customWidth="1"/>
    <col min="9220" max="9220" width="32.75" customWidth="1"/>
    <col min="9221" max="9327" width="14" customWidth="1"/>
    <col min="9328" max="9328" width="8.5" customWidth="1"/>
    <col min="9473" max="9475" width="2.75" customWidth="1"/>
    <col min="9476" max="9476" width="32.75" customWidth="1"/>
    <col min="9477" max="9583" width="14" customWidth="1"/>
    <col min="9584" max="9584" width="8.5" customWidth="1"/>
    <col min="9729" max="9731" width="2.75" customWidth="1"/>
    <col min="9732" max="9732" width="32.75" customWidth="1"/>
    <col min="9733" max="9839" width="14" customWidth="1"/>
    <col min="9840" max="9840" width="8.5" customWidth="1"/>
    <col min="9985" max="9987" width="2.75" customWidth="1"/>
    <col min="9988" max="9988" width="32.75" customWidth="1"/>
    <col min="9989" max="10095" width="14" customWidth="1"/>
    <col min="10096" max="10096" width="8.5" customWidth="1"/>
    <col min="10241" max="10243" width="2.75" customWidth="1"/>
    <col min="10244" max="10244" width="32.75" customWidth="1"/>
    <col min="10245" max="10351" width="14" customWidth="1"/>
    <col min="10352" max="10352" width="8.5" customWidth="1"/>
    <col min="10497" max="10499" width="2.75" customWidth="1"/>
    <col min="10500" max="10500" width="32.75" customWidth="1"/>
    <col min="10501" max="10607" width="14" customWidth="1"/>
    <col min="10608" max="10608" width="8.5" customWidth="1"/>
    <col min="10753" max="10755" width="2.75" customWidth="1"/>
    <col min="10756" max="10756" width="32.75" customWidth="1"/>
    <col min="10757" max="10863" width="14" customWidth="1"/>
    <col min="10864" max="10864" width="8.5" customWidth="1"/>
    <col min="11009" max="11011" width="2.75" customWidth="1"/>
    <col min="11012" max="11012" width="32.75" customWidth="1"/>
    <col min="11013" max="11119" width="14" customWidth="1"/>
    <col min="11120" max="11120" width="8.5" customWidth="1"/>
    <col min="11265" max="11267" width="2.75" customWidth="1"/>
    <col min="11268" max="11268" width="32.75" customWidth="1"/>
    <col min="11269" max="11375" width="14" customWidth="1"/>
    <col min="11376" max="11376" width="8.5" customWidth="1"/>
    <col min="11521" max="11523" width="2.75" customWidth="1"/>
    <col min="11524" max="11524" width="32.75" customWidth="1"/>
    <col min="11525" max="11631" width="14" customWidth="1"/>
    <col min="11632" max="11632" width="8.5" customWidth="1"/>
    <col min="11777" max="11779" width="2.75" customWidth="1"/>
    <col min="11780" max="11780" width="32.75" customWidth="1"/>
    <col min="11781" max="11887" width="14" customWidth="1"/>
    <col min="11888" max="11888" width="8.5" customWidth="1"/>
    <col min="12033" max="12035" width="2.75" customWidth="1"/>
    <col min="12036" max="12036" width="32.75" customWidth="1"/>
    <col min="12037" max="12143" width="14" customWidth="1"/>
    <col min="12144" max="12144" width="8.5" customWidth="1"/>
    <col min="12289" max="12291" width="2.75" customWidth="1"/>
    <col min="12292" max="12292" width="32.75" customWidth="1"/>
    <col min="12293" max="12399" width="14" customWidth="1"/>
    <col min="12400" max="12400" width="8.5" customWidth="1"/>
    <col min="12545" max="12547" width="2.75" customWidth="1"/>
    <col min="12548" max="12548" width="32.75" customWidth="1"/>
    <col min="12549" max="12655" width="14" customWidth="1"/>
    <col min="12656" max="12656" width="8.5" customWidth="1"/>
    <col min="12801" max="12803" width="2.75" customWidth="1"/>
    <col min="12804" max="12804" width="32.75" customWidth="1"/>
    <col min="12805" max="12911" width="14" customWidth="1"/>
    <col min="12912" max="12912" width="8.5" customWidth="1"/>
    <col min="13057" max="13059" width="2.75" customWidth="1"/>
    <col min="13060" max="13060" width="32.75" customWidth="1"/>
    <col min="13061" max="13167" width="14" customWidth="1"/>
    <col min="13168" max="13168" width="8.5" customWidth="1"/>
    <col min="13313" max="13315" width="2.75" customWidth="1"/>
    <col min="13316" max="13316" width="32.75" customWidth="1"/>
    <col min="13317" max="13423" width="14" customWidth="1"/>
    <col min="13424" max="13424" width="8.5" customWidth="1"/>
    <col min="13569" max="13571" width="2.75" customWidth="1"/>
    <col min="13572" max="13572" width="32.75" customWidth="1"/>
    <col min="13573" max="13679" width="14" customWidth="1"/>
    <col min="13680" max="13680" width="8.5" customWidth="1"/>
    <col min="13825" max="13827" width="2.75" customWidth="1"/>
    <col min="13828" max="13828" width="32.75" customWidth="1"/>
    <col min="13829" max="13935" width="14" customWidth="1"/>
    <col min="13936" max="13936" width="8.5" customWidth="1"/>
    <col min="14081" max="14083" width="2.75" customWidth="1"/>
    <col min="14084" max="14084" width="32.75" customWidth="1"/>
    <col min="14085" max="14191" width="14" customWidth="1"/>
    <col min="14192" max="14192" width="8.5" customWidth="1"/>
    <col min="14337" max="14339" width="2.75" customWidth="1"/>
    <col min="14340" max="14340" width="32.75" customWidth="1"/>
    <col min="14341" max="14447" width="14" customWidth="1"/>
    <col min="14448" max="14448" width="8.5" customWidth="1"/>
    <col min="14593" max="14595" width="2.75" customWidth="1"/>
    <col min="14596" max="14596" width="32.75" customWidth="1"/>
    <col min="14597" max="14703" width="14" customWidth="1"/>
    <col min="14704" max="14704" width="8.5" customWidth="1"/>
    <col min="14849" max="14851" width="2.75" customWidth="1"/>
    <col min="14852" max="14852" width="32.75" customWidth="1"/>
    <col min="14853" max="14959" width="14" customWidth="1"/>
    <col min="14960" max="14960" width="8.5" customWidth="1"/>
    <col min="15105" max="15107" width="2.75" customWidth="1"/>
    <col min="15108" max="15108" width="32.75" customWidth="1"/>
    <col min="15109" max="15215" width="14" customWidth="1"/>
    <col min="15216" max="15216" width="8.5" customWidth="1"/>
    <col min="15361" max="15363" width="2.75" customWidth="1"/>
    <col min="15364" max="15364" width="32.75" customWidth="1"/>
    <col min="15365" max="15471" width="14" customWidth="1"/>
    <col min="15472" max="15472" width="8.5" customWidth="1"/>
    <col min="15617" max="15619" width="2.75" customWidth="1"/>
    <col min="15620" max="15620" width="32.75" customWidth="1"/>
    <col min="15621" max="15727" width="14" customWidth="1"/>
    <col min="15728" max="15728" width="8.5" customWidth="1"/>
    <col min="15873" max="15875" width="2.75" customWidth="1"/>
    <col min="15876" max="15876" width="32.75" customWidth="1"/>
    <col min="15877" max="15983" width="14" customWidth="1"/>
    <col min="15984" max="15984" width="8.5" customWidth="1"/>
    <col min="16129" max="16131" width="2.75" customWidth="1"/>
    <col min="16132" max="16132" width="32.75" customWidth="1"/>
    <col min="16133" max="16239" width="14" customWidth="1"/>
    <col min="16240" max="16240" width="8.5" customWidth="1"/>
  </cols>
  <sheetData>
    <row r="1" ht="21.75" customHeight="1" spans="1:4">
      <c r="A1" s="13" t="s">
        <v>1737</v>
      </c>
      <c r="B1" s="13"/>
      <c r="C1" s="13"/>
      <c r="D1" s="13"/>
    </row>
    <row r="2" ht="27" spans="57:57">
      <c r="BE2" s="23" t="s">
        <v>1738</v>
      </c>
    </row>
    <row r="3" ht="14.25" spans="111:111">
      <c r="DG3" s="26" t="s">
        <v>1739</v>
      </c>
    </row>
    <row r="4" ht="14.25" spans="1:111">
      <c r="A4" s="14" t="s">
        <v>1740</v>
      </c>
      <c r="BE4" s="24" t="s">
        <v>1741</v>
      </c>
      <c r="DG4" s="26" t="s">
        <v>1742</v>
      </c>
    </row>
    <row r="5" ht="15.4" customHeight="1" spans="1:111">
      <c r="A5" s="15" t="s">
        <v>1743</v>
      </c>
      <c r="B5" s="16" t="s">
        <v>1744</v>
      </c>
      <c r="C5" s="16" t="s">
        <v>1744</v>
      </c>
      <c r="D5" s="16" t="s">
        <v>1744</v>
      </c>
      <c r="E5" s="16" t="s">
        <v>1745</v>
      </c>
      <c r="F5" s="17" t="s">
        <v>1746</v>
      </c>
      <c r="G5" s="17" t="s">
        <v>1744</v>
      </c>
      <c r="H5" s="17" t="s">
        <v>1744</v>
      </c>
      <c r="I5" s="17" t="s">
        <v>1744</v>
      </c>
      <c r="J5" s="17" t="s">
        <v>1744</v>
      </c>
      <c r="K5" s="17" t="s">
        <v>1744</v>
      </c>
      <c r="L5" s="17" t="s">
        <v>1744</v>
      </c>
      <c r="M5" s="17" t="s">
        <v>1744</v>
      </c>
      <c r="N5" s="17" t="s">
        <v>1744</v>
      </c>
      <c r="O5" s="17" t="s">
        <v>1744</v>
      </c>
      <c r="P5" s="17" t="s">
        <v>1744</v>
      </c>
      <c r="Q5" s="17" t="s">
        <v>1744</v>
      </c>
      <c r="R5" s="17" t="s">
        <v>1744</v>
      </c>
      <c r="S5" s="17" t="s">
        <v>1744</v>
      </c>
      <c r="T5" s="17" t="s">
        <v>1747</v>
      </c>
      <c r="U5" s="17" t="s">
        <v>1744</v>
      </c>
      <c r="V5" s="17" t="s">
        <v>1744</v>
      </c>
      <c r="W5" s="17" t="s">
        <v>1744</v>
      </c>
      <c r="X5" s="17" t="s">
        <v>1744</v>
      </c>
      <c r="Y5" s="17" t="s">
        <v>1744</v>
      </c>
      <c r="Z5" s="17" t="s">
        <v>1744</v>
      </c>
      <c r="AA5" s="17" t="s">
        <v>1744</v>
      </c>
      <c r="AB5" s="17" t="s">
        <v>1744</v>
      </c>
      <c r="AC5" s="17" t="s">
        <v>1744</v>
      </c>
      <c r="AD5" s="17" t="s">
        <v>1744</v>
      </c>
      <c r="AE5" s="17" t="s">
        <v>1744</v>
      </c>
      <c r="AF5" s="17" t="s">
        <v>1744</v>
      </c>
      <c r="AG5" s="17" t="s">
        <v>1744</v>
      </c>
      <c r="AH5" s="17" t="s">
        <v>1744</v>
      </c>
      <c r="AI5" s="17" t="s">
        <v>1744</v>
      </c>
      <c r="AJ5" s="17" t="s">
        <v>1744</v>
      </c>
      <c r="AK5" s="17" t="s">
        <v>1744</v>
      </c>
      <c r="AL5" s="17" t="s">
        <v>1744</v>
      </c>
      <c r="AM5" s="17" t="s">
        <v>1744</v>
      </c>
      <c r="AN5" s="17" t="s">
        <v>1744</v>
      </c>
      <c r="AO5" s="17" t="s">
        <v>1744</v>
      </c>
      <c r="AP5" s="17" t="s">
        <v>1744</v>
      </c>
      <c r="AQ5" s="17" t="s">
        <v>1744</v>
      </c>
      <c r="AR5" s="17" t="s">
        <v>1744</v>
      </c>
      <c r="AS5" s="17" t="s">
        <v>1744</v>
      </c>
      <c r="AT5" s="17" t="s">
        <v>1744</v>
      </c>
      <c r="AU5" s="17" t="s">
        <v>1744</v>
      </c>
      <c r="AV5" s="17" t="s">
        <v>1748</v>
      </c>
      <c r="AW5" s="17" t="s">
        <v>1744</v>
      </c>
      <c r="AX5" s="17" t="s">
        <v>1744</v>
      </c>
      <c r="AY5" s="17" t="s">
        <v>1744</v>
      </c>
      <c r="AZ5" s="17" t="s">
        <v>1744</v>
      </c>
      <c r="BA5" s="17" t="s">
        <v>1744</v>
      </c>
      <c r="BB5" s="17" t="s">
        <v>1744</v>
      </c>
      <c r="BC5" s="17" t="s">
        <v>1744</v>
      </c>
      <c r="BD5" s="17" t="s">
        <v>1744</v>
      </c>
      <c r="BE5" s="17" t="s">
        <v>1744</v>
      </c>
      <c r="BF5" s="17" t="s">
        <v>1744</v>
      </c>
      <c r="BG5" s="17" t="s">
        <v>1744</v>
      </c>
      <c r="BH5" s="17" t="s">
        <v>1749</v>
      </c>
      <c r="BI5" s="17" t="s">
        <v>1744</v>
      </c>
      <c r="BJ5" s="17" t="s">
        <v>1744</v>
      </c>
      <c r="BK5" s="17" t="s">
        <v>1744</v>
      </c>
      <c r="BL5" s="17" t="s">
        <v>1744</v>
      </c>
      <c r="BM5" s="17" t="s">
        <v>1750</v>
      </c>
      <c r="BN5" s="17" t="s">
        <v>1744</v>
      </c>
      <c r="BO5" s="17" t="s">
        <v>1744</v>
      </c>
      <c r="BP5" s="17" t="s">
        <v>1744</v>
      </c>
      <c r="BQ5" s="17" t="s">
        <v>1744</v>
      </c>
      <c r="BR5" s="17" t="s">
        <v>1744</v>
      </c>
      <c r="BS5" s="17" t="s">
        <v>1744</v>
      </c>
      <c r="BT5" s="17" t="s">
        <v>1744</v>
      </c>
      <c r="BU5" s="17" t="s">
        <v>1744</v>
      </c>
      <c r="BV5" s="17" t="s">
        <v>1744</v>
      </c>
      <c r="BW5" s="17" t="s">
        <v>1744</v>
      </c>
      <c r="BX5" s="17" t="s">
        <v>1744</v>
      </c>
      <c r="BY5" s="17" t="s">
        <v>1744</v>
      </c>
      <c r="BZ5" s="17" t="s">
        <v>1751</v>
      </c>
      <c r="CA5" s="17" t="s">
        <v>1744</v>
      </c>
      <c r="CB5" s="17" t="s">
        <v>1744</v>
      </c>
      <c r="CC5" s="17" t="s">
        <v>1744</v>
      </c>
      <c r="CD5" s="17" t="s">
        <v>1744</v>
      </c>
      <c r="CE5" s="17" t="s">
        <v>1744</v>
      </c>
      <c r="CF5" s="17" t="s">
        <v>1744</v>
      </c>
      <c r="CG5" s="17" t="s">
        <v>1744</v>
      </c>
      <c r="CH5" s="17" t="s">
        <v>1744</v>
      </c>
      <c r="CI5" s="17" t="s">
        <v>1744</v>
      </c>
      <c r="CJ5" s="17" t="s">
        <v>1744</v>
      </c>
      <c r="CK5" s="17" t="s">
        <v>1744</v>
      </c>
      <c r="CL5" s="17" t="s">
        <v>1744</v>
      </c>
      <c r="CM5" s="17" t="s">
        <v>1744</v>
      </c>
      <c r="CN5" s="17" t="s">
        <v>1744</v>
      </c>
      <c r="CO5" s="17" t="s">
        <v>1744</v>
      </c>
      <c r="CP5" s="17" t="s">
        <v>1744</v>
      </c>
      <c r="CQ5" s="17" t="s">
        <v>1752</v>
      </c>
      <c r="CR5" s="17" t="s">
        <v>1744</v>
      </c>
      <c r="CS5" s="17" t="s">
        <v>1744</v>
      </c>
      <c r="CT5" s="17" t="s">
        <v>1753</v>
      </c>
      <c r="CU5" s="17" t="s">
        <v>1744</v>
      </c>
      <c r="CV5" s="17" t="s">
        <v>1744</v>
      </c>
      <c r="CW5" s="17" t="s">
        <v>1744</v>
      </c>
      <c r="CX5" s="17" t="s">
        <v>1744</v>
      </c>
      <c r="CY5" s="17" t="s">
        <v>1744</v>
      </c>
      <c r="CZ5" s="17" t="s">
        <v>1754</v>
      </c>
      <c r="DA5" s="17" t="s">
        <v>1744</v>
      </c>
      <c r="DB5" s="17" t="s">
        <v>1744</v>
      </c>
      <c r="DC5" s="17" t="s">
        <v>1755</v>
      </c>
      <c r="DD5" s="17" t="s">
        <v>1744</v>
      </c>
      <c r="DE5" s="17" t="s">
        <v>1744</v>
      </c>
      <c r="DF5" s="17" t="s">
        <v>1744</v>
      </c>
      <c r="DG5" s="27" t="s">
        <v>1744</v>
      </c>
    </row>
    <row r="6" ht="15.4" customHeight="1" spans="1:111">
      <c r="A6" s="18" t="s">
        <v>1756</v>
      </c>
      <c r="B6" s="19" t="s">
        <v>1744</v>
      </c>
      <c r="C6" s="19" t="s">
        <v>1744</v>
      </c>
      <c r="D6" s="19" t="s">
        <v>4</v>
      </c>
      <c r="E6" s="19" t="s">
        <v>1744</v>
      </c>
      <c r="F6" s="19" t="s">
        <v>1757</v>
      </c>
      <c r="G6" s="19" t="s">
        <v>1758</v>
      </c>
      <c r="H6" s="19" t="s">
        <v>1759</v>
      </c>
      <c r="I6" s="19" t="s">
        <v>1760</v>
      </c>
      <c r="J6" s="19" t="s">
        <v>1761</v>
      </c>
      <c r="K6" s="19" t="s">
        <v>1762</v>
      </c>
      <c r="L6" s="19" t="s">
        <v>1763</v>
      </c>
      <c r="M6" s="19" t="s">
        <v>1764</v>
      </c>
      <c r="N6" s="19" t="s">
        <v>1765</v>
      </c>
      <c r="O6" s="19" t="s">
        <v>1766</v>
      </c>
      <c r="P6" s="19" t="s">
        <v>1767</v>
      </c>
      <c r="Q6" s="19" t="s">
        <v>1768</v>
      </c>
      <c r="R6" s="19" t="s">
        <v>1769</v>
      </c>
      <c r="S6" s="19" t="s">
        <v>1770</v>
      </c>
      <c r="T6" s="19" t="s">
        <v>1757</v>
      </c>
      <c r="U6" s="19" t="s">
        <v>1771</v>
      </c>
      <c r="V6" s="19" t="s">
        <v>1772</v>
      </c>
      <c r="W6" s="19" t="s">
        <v>1773</v>
      </c>
      <c r="X6" s="19" t="s">
        <v>1774</v>
      </c>
      <c r="Y6" s="19" t="s">
        <v>1775</v>
      </c>
      <c r="Z6" s="19" t="s">
        <v>1776</v>
      </c>
      <c r="AA6" s="19" t="s">
        <v>1777</v>
      </c>
      <c r="AB6" s="19" t="s">
        <v>1778</v>
      </c>
      <c r="AC6" s="19" t="s">
        <v>1779</v>
      </c>
      <c r="AD6" s="19" t="s">
        <v>1780</v>
      </c>
      <c r="AE6" s="19" t="s">
        <v>1781</v>
      </c>
      <c r="AF6" s="19" t="s">
        <v>1782</v>
      </c>
      <c r="AG6" s="19" t="s">
        <v>1783</v>
      </c>
      <c r="AH6" s="19" t="s">
        <v>1784</v>
      </c>
      <c r="AI6" s="19" t="s">
        <v>1785</v>
      </c>
      <c r="AJ6" s="19" t="s">
        <v>1786</v>
      </c>
      <c r="AK6" s="19" t="s">
        <v>1787</v>
      </c>
      <c r="AL6" s="19" t="s">
        <v>1788</v>
      </c>
      <c r="AM6" s="19" t="s">
        <v>1789</v>
      </c>
      <c r="AN6" s="19" t="s">
        <v>1790</v>
      </c>
      <c r="AO6" s="19" t="s">
        <v>1791</v>
      </c>
      <c r="AP6" s="19" t="s">
        <v>1792</v>
      </c>
      <c r="AQ6" s="19" t="s">
        <v>1793</v>
      </c>
      <c r="AR6" s="19" t="s">
        <v>1794</v>
      </c>
      <c r="AS6" s="19" t="s">
        <v>1795</v>
      </c>
      <c r="AT6" s="19" t="s">
        <v>1796</v>
      </c>
      <c r="AU6" s="19" t="s">
        <v>1797</v>
      </c>
      <c r="AV6" s="19" t="s">
        <v>1757</v>
      </c>
      <c r="AW6" s="19" t="s">
        <v>1798</v>
      </c>
      <c r="AX6" s="19" t="s">
        <v>1799</v>
      </c>
      <c r="AY6" s="19" t="s">
        <v>1800</v>
      </c>
      <c r="AZ6" s="19" t="s">
        <v>1801</v>
      </c>
      <c r="BA6" s="19" t="s">
        <v>1802</v>
      </c>
      <c r="BB6" s="19" t="s">
        <v>1803</v>
      </c>
      <c r="BC6" s="19" t="s">
        <v>1804</v>
      </c>
      <c r="BD6" s="19" t="s">
        <v>1805</v>
      </c>
      <c r="BE6" s="19" t="s">
        <v>1806</v>
      </c>
      <c r="BF6" s="19" t="s">
        <v>1807</v>
      </c>
      <c r="BG6" s="19" t="s">
        <v>1808</v>
      </c>
      <c r="BH6" s="19" t="s">
        <v>1757</v>
      </c>
      <c r="BI6" s="19" t="s">
        <v>1809</v>
      </c>
      <c r="BJ6" s="19" t="s">
        <v>1810</v>
      </c>
      <c r="BK6" s="19" t="s">
        <v>1811</v>
      </c>
      <c r="BL6" s="19" t="s">
        <v>1812</v>
      </c>
      <c r="BM6" s="19" t="s">
        <v>1757</v>
      </c>
      <c r="BN6" s="19" t="s">
        <v>1813</v>
      </c>
      <c r="BO6" s="19" t="s">
        <v>1814</v>
      </c>
      <c r="BP6" s="19" t="s">
        <v>1815</v>
      </c>
      <c r="BQ6" s="19" t="s">
        <v>1816</v>
      </c>
      <c r="BR6" s="19" t="s">
        <v>1817</v>
      </c>
      <c r="BS6" s="19" t="s">
        <v>1818</v>
      </c>
      <c r="BT6" s="19" t="s">
        <v>1819</v>
      </c>
      <c r="BU6" s="19" t="s">
        <v>1820</v>
      </c>
      <c r="BV6" s="19" t="s">
        <v>1821</v>
      </c>
      <c r="BW6" s="19" t="s">
        <v>1822</v>
      </c>
      <c r="BX6" s="19" t="s">
        <v>1823</v>
      </c>
      <c r="BY6" s="19" t="s">
        <v>1824</v>
      </c>
      <c r="BZ6" s="19" t="s">
        <v>1757</v>
      </c>
      <c r="CA6" s="19" t="s">
        <v>1813</v>
      </c>
      <c r="CB6" s="19" t="s">
        <v>1814</v>
      </c>
      <c r="CC6" s="19" t="s">
        <v>1815</v>
      </c>
      <c r="CD6" s="19" t="s">
        <v>1816</v>
      </c>
      <c r="CE6" s="19" t="s">
        <v>1817</v>
      </c>
      <c r="CF6" s="19" t="s">
        <v>1818</v>
      </c>
      <c r="CG6" s="19" t="s">
        <v>1819</v>
      </c>
      <c r="CH6" s="19" t="s">
        <v>1825</v>
      </c>
      <c r="CI6" s="19" t="s">
        <v>1826</v>
      </c>
      <c r="CJ6" s="19" t="s">
        <v>1827</v>
      </c>
      <c r="CK6" s="19" t="s">
        <v>1828</v>
      </c>
      <c r="CL6" s="19" t="s">
        <v>1820</v>
      </c>
      <c r="CM6" s="19" t="s">
        <v>1821</v>
      </c>
      <c r="CN6" s="19" t="s">
        <v>1822</v>
      </c>
      <c r="CO6" s="19" t="s">
        <v>1823</v>
      </c>
      <c r="CP6" s="19" t="s">
        <v>1829</v>
      </c>
      <c r="CQ6" s="19" t="s">
        <v>1757</v>
      </c>
      <c r="CR6" s="19" t="s">
        <v>1830</v>
      </c>
      <c r="CS6" s="19" t="s">
        <v>1831</v>
      </c>
      <c r="CT6" s="19" t="s">
        <v>1757</v>
      </c>
      <c r="CU6" s="19" t="s">
        <v>1830</v>
      </c>
      <c r="CV6" s="19" t="s">
        <v>1832</v>
      </c>
      <c r="CW6" s="19" t="s">
        <v>1833</v>
      </c>
      <c r="CX6" s="19" t="s">
        <v>1834</v>
      </c>
      <c r="CY6" s="19" t="s">
        <v>1831</v>
      </c>
      <c r="CZ6" s="19" t="s">
        <v>1757</v>
      </c>
      <c r="DA6" s="19" t="s">
        <v>1835</v>
      </c>
      <c r="DB6" s="19" t="s">
        <v>1836</v>
      </c>
      <c r="DC6" s="19" t="s">
        <v>1757</v>
      </c>
      <c r="DD6" s="19" t="s">
        <v>1837</v>
      </c>
      <c r="DE6" s="19" t="s">
        <v>1838</v>
      </c>
      <c r="DF6" s="19" t="s">
        <v>1839</v>
      </c>
      <c r="DG6" s="28" t="s">
        <v>1755</v>
      </c>
    </row>
    <row r="7" ht="15.4" customHeight="1" spans="1:111">
      <c r="A7" s="18" t="s">
        <v>1744</v>
      </c>
      <c r="B7" s="19" t="s">
        <v>1744</v>
      </c>
      <c r="C7" s="19" t="s">
        <v>1744</v>
      </c>
      <c r="D7" s="19" t="s">
        <v>1744</v>
      </c>
      <c r="E7" s="19" t="s">
        <v>1744</v>
      </c>
      <c r="F7" s="19" t="s">
        <v>1744</v>
      </c>
      <c r="G7" s="19" t="s">
        <v>1744</v>
      </c>
      <c r="H7" s="19" t="s">
        <v>1744</v>
      </c>
      <c r="I7" s="19" t="s">
        <v>1744</v>
      </c>
      <c r="J7" s="19" t="s">
        <v>1744</v>
      </c>
      <c r="K7" s="19" t="s">
        <v>1744</v>
      </c>
      <c r="L7" s="19" t="s">
        <v>1744</v>
      </c>
      <c r="M7" s="19" t="s">
        <v>1744</v>
      </c>
      <c r="N7" s="19" t="s">
        <v>1744</v>
      </c>
      <c r="O7" s="19" t="s">
        <v>1744</v>
      </c>
      <c r="P7" s="19" t="s">
        <v>1744</v>
      </c>
      <c r="Q7" s="19" t="s">
        <v>1744</v>
      </c>
      <c r="R7" s="19" t="s">
        <v>1744</v>
      </c>
      <c r="S7" s="19" t="s">
        <v>1744</v>
      </c>
      <c r="T7" s="19" t="s">
        <v>1744</v>
      </c>
      <c r="U7" s="19" t="s">
        <v>1744</v>
      </c>
      <c r="V7" s="19" t="s">
        <v>1744</v>
      </c>
      <c r="W7" s="19" t="s">
        <v>1744</v>
      </c>
      <c r="X7" s="19" t="s">
        <v>1744</v>
      </c>
      <c r="Y7" s="19" t="s">
        <v>1744</v>
      </c>
      <c r="Z7" s="19" t="s">
        <v>1744</v>
      </c>
      <c r="AA7" s="19" t="s">
        <v>1744</v>
      </c>
      <c r="AB7" s="19" t="s">
        <v>1744</v>
      </c>
      <c r="AC7" s="19" t="s">
        <v>1744</v>
      </c>
      <c r="AD7" s="19" t="s">
        <v>1744</v>
      </c>
      <c r="AE7" s="19" t="s">
        <v>1744</v>
      </c>
      <c r="AF7" s="19" t="s">
        <v>1744</v>
      </c>
      <c r="AG7" s="19" t="s">
        <v>1744</v>
      </c>
      <c r="AH7" s="19" t="s">
        <v>1744</v>
      </c>
      <c r="AI7" s="19" t="s">
        <v>1744</v>
      </c>
      <c r="AJ7" s="19" t="s">
        <v>1744</v>
      </c>
      <c r="AK7" s="19" t="s">
        <v>1744</v>
      </c>
      <c r="AL7" s="19" t="s">
        <v>1744</v>
      </c>
      <c r="AM7" s="19" t="s">
        <v>1744</v>
      </c>
      <c r="AN7" s="19" t="s">
        <v>1744</v>
      </c>
      <c r="AO7" s="19" t="s">
        <v>1744</v>
      </c>
      <c r="AP7" s="19" t="s">
        <v>1744</v>
      </c>
      <c r="AQ7" s="19" t="s">
        <v>1744</v>
      </c>
      <c r="AR7" s="19" t="s">
        <v>1744</v>
      </c>
      <c r="AS7" s="19" t="s">
        <v>1744</v>
      </c>
      <c r="AT7" s="19" t="s">
        <v>1744</v>
      </c>
      <c r="AU7" s="19" t="s">
        <v>1744</v>
      </c>
      <c r="AV7" s="19" t="s">
        <v>1744</v>
      </c>
      <c r="AW7" s="19" t="s">
        <v>1744</v>
      </c>
      <c r="AX7" s="19" t="s">
        <v>1744</v>
      </c>
      <c r="AY7" s="19" t="s">
        <v>1744</v>
      </c>
      <c r="AZ7" s="19" t="s">
        <v>1744</v>
      </c>
      <c r="BA7" s="19" t="s">
        <v>1744</v>
      </c>
      <c r="BB7" s="19" t="s">
        <v>1744</v>
      </c>
      <c r="BC7" s="19" t="s">
        <v>1744</v>
      </c>
      <c r="BD7" s="19" t="s">
        <v>1744</v>
      </c>
      <c r="BE7" s="19" t="s">
        <v>1744</v>
      </c>
      <c r="BF7" s="19" t="s">
        <v>1744</v>
      </c>
      <c r="BG7" s="19" t="s">
        <v>1744</v>
      </c>
      <c r="BH7" s="19" t="s">
        <v>1744</v>
      </c>
      <c r="BI7" s="19" t="s">
        <v>1744</v>
      </c>
      <c r="BJ7" s="19" t="s">
        <v>1744</v>
      </c>
      <c r="BK7" s="19" t="s">
        <v>1744</v>
      </c>
      <c r="BL7" s="19" t="s">
        <v>1744</v>
      </c>
      <c r="BM7" s="19" t="s">
        <v>1744</v>
      </c>
      <c r="BN7" s="19" t="s">
        <v>1744</v>
      </c>
      <c r="BO7" s="19" t="s">
        <v>1744</v>
      </c>
      <c r="BP7" s="19" t="s">
        <v>1744</v>
      </c>
      <c r="BQ7" s="19" t="s">
        <v>1744</v>
      </c>
      <c r="BR7" s="19" t="s">
        <v>1744</v>
      </c>
      <c r="BS7" s="19" t="s">
        <v>1744</v>
      </c>
      <c r="BT7" s="19" t="s">
        <v>1744</v>
      </c>
      <c r="BU7" s="19" t="s">
        <v>1744</v>
      </c>
      <c r="BV7" s="19" t="s">
        <v>1744</v>
      </c>
      <c r="BW7" s="19" t="s">
        <v>1744</v>
      </c>
      <c r="BX7" s="19" t="s">
        <v>1744</v>
      </c>
      <c r="BY7" s="19" t="s">
        <v>1744</v>
      </c>
      <c r="BZ7" s="19" t="s">
        <v>1744</v>
      </c>
      <c r="CA7" s="19" t="s">
        <v>1744</v>
      </c>
      <c r="CB7" s="19" t="s">
        <v>1744</v>
      </c>
      <c r="CC7" s="19" t="s">
        <v>1744</v>
      </c>
      <c r="CD7" s="19" t="s">
        <v>1744</v>
      </c>
      <c r="CE7" s="19" t="s">
        <v>1744</v>
      </c>
      <c r="CF7" s="19" t="s">
        <v>1744</v>
      </c>
      <c r="CG7" s="19" t="s">
        <v>1744</v>
      </c>
      <c r="CH7" s="19" t="s">
        <v>1744</v>
      </c>
      <c r="CI7" s="19" t="s">
        <v>1744</v>
      </c>
      <c r="CJ7" s="19" t="s">
        <v>1744</v>
      </c>
      <c r="CK7" s="19" t="s">
        <v>1744</v>
      </c>
      <c r="CL7" s="19" t="s">
        <v>1744</v>
      </c>
      <c r="CM7" s="19" t="s">
        <v>1744</v>
      </c>
      <c r="CN7" s="19" t="s">
        <v>1744</v>
      </c>
      <c r="CO7" s="19" t="s">
        <v>1744</v>
      </c>
      <c r="CP7" s="19" t="s">
        <v>1744</v>
      </c>
      <c r="CQ7" s="19" t="s">
        <v>1744</v>
      </c>
      <c r="CR7" s="19" t="s">
        <v>1744</v>
      </c>
      <c r="CS7" s="19" t="s">
        <v>1744</v>
      </c>
      <c r="CT7" s="19" t="s">
        <v>1744</v>
      </c>
      <c r="CU7" s="19" t="s">
        <v>1744</v>
      </c>
      <c r="CV7" s="19" t="s">
        <v>1744</v>
      </c>
      <c r="CW7" s="19" t="s">
        <v>1744</v>
      </c>
      <c r="CX7" s="19" t="s">
        <v>1744</v>
      </c>
      <c r="CY7" s="19" t="s">
        <v>1744</v>
      </c>
      <c r="CZ7" s="19" t="s">
        <v>1744</v>
      </c>
      <c r="DA7" s="19" t="s">
        <v>1744</v>
      </c>
      <c r="DB7" s="19" t="s">
        <v>1744</v>
      </c>
      <c r="DC7" s="19" t="s">
        <v>1744</v>
      </c>
      <c r="DD7" s="19" t="s">
        <v>1744</v>
      </c>
      <c r="DE7" s="19" t="s">
        <v>1744</v>
      </c>
      <c r="DF7" s="19" t="s">
        <v>1744</v>
      </c>
      <c r="DG7" s="28" t="s">
        <v>1744</v>
      </c>
    </row>
    <row r="8" ht="15.4" customHeight="1" spans="1:111">
      <c r="A8" s="18" t="s">
        <v>1744</v>
      </c>
      <c r="B8" s="19" t="s">
        <v>1744</v>
      </c>
      <c r="C8" s="19" t="s">
        <v>1744</v>
      </c>
      <c r="D8" s="19" t="s">
        <v>1744</v>
      </c>
      <c r="E8" s="19" t="s">
        <v>1744</v>
      </c>
      <c r="F8" s="19" t="s">
        <v>1744</v>
      </c>
      <c r="G8" s="19" t="s">
        <v>1744</v>
      </c>
      <c r="H8" s="19" t="s">
        <v>1744</v>
      </c>
      <c r="I8" s="19" t="s">
        <v>1744</v>
      </c>
      <c r="J8" s="19" t="s">
        <v>1744</v>
      </c>
      <c r="K8" s="19" t="s">
        <v>1744</v>
      </c>
      <c r="L8" s="19" t="s">
        <v>1744</v>
      </c>
      <c r="M8" s="19" t="s">
        <v>1744</v>
      </c>
      <c r="N8" s="19" t="s">
        <v>1744</v>
      </c>
      <c r="O8" s="19" t="s">
        <v>1744</v>
      </c>
      <c r="P8" s="19" t="s">
        <v>1744</v>
      </c>
      <c r="Q8" s="19" t="s">
        <v>1744</v>
      </c>
      <c r="R8" s="19" t="s">
        <v>1744</v>
      </c>
      <c r="S8" s="19" t="s">
        <v>1744</v>
      </c>
      <c r="T8" s="19" t="s">
        <v>1744</v>
      </c>
      <c r="U8" s="19" t="s">
        <v>1744</v>
      </c>
      <c r="V8" s="19" t="s">
        <v>1744</v>
      </c>
      <c r="W8" s="19" t="s">
        <v>1744</v>
      </c>
      <c r="X8" s="19" t="s">
        <v>1744</v>
      </c>
      <c r="Y8" s="19" t="s">
        <v>1744</v>
      </c>
      <c r="Z8" s="19" t="s">
        <v>1744</v>
      </c>
      <c r="AA8" s="19" t="s">
        <v>1744</v>
      </c>
      <c r="AB8" s="19" t="s">
        <v>1744</v>
      </c>
      <c r="AC8" s="19" t="s">
        <v>1744</v>
      </c>
      <c r="AD8" s="19" t="s">
        <v>1744</v>
      </c>
      <c r="AE8" s="19" t="s">
        <v>1744</v>
      </c>
      <c r="AF8" s="19" t="s">
        <v>1744</v>
      </c>
      <c r="AG8" s="19" t="s">
        <v>1744</v>
      </c>
      <c r="AH8" s="19" t="s">
        <v>1744</v>
      </c>
      <c r="AI8" s="19" t="s">
        <v>1744</v>
      </c>
      <c r="AJ8" s="19" t="s">
        <v>1744</v>
      </c>
      <c r="AK8" s="19" t="s">
        <v>1744</v>
      </c>
      <c r="AL8" s="19" t="s">
        <v>1744</v>
      </c>
      <c r="AM8" s="19" t="s">
        <v>1744</v>
      </c>
      <c r="AN8" s="19" t="s">
        <v>1744</v>
      </c>
      <c r="AO8" s="19" t="s">
        <v>1744</v>
      </c>
      <c r="AP8" s="19" t="s">
        <v>1744</v>
      </c>
      <c r="AQ8" s="19" t="s">
        <v>1744</v>
      </c>
      <c r="AR8" s="19" t="s">
        <v>1744</v>
      </c>
      <c r="AS8" s="19" t="s">
        <v>1744</v>
      </c>
      <c r="AT8" s="19" t="s">
        <v>1744</v>
      </c>
      <c r="AU8" s="19" t="s">
        <v>1744</v>
      </c>
      <c r="AV8" s="19" t="s">
        <v>1744</v>
      </c>
      <c r="AW8" s="19" t="s">
        <v>1744</v>
      </c>
      <c r="AX8" s="19" t="s">
        <v>1744</v>
      </c>
      <c r="AY8" s="19" t="s">
        <v>1744</v>
      </c>
      <c r="AZ8" s="19" t="s">
        <v>1744</v>
      </c>
      <c r="BA8" s="19" t="s">
        <v>1744</v>
      </c>
      <c r="BB8" s="19" t="s">
        <v>1744</v>
      </c>
      <c r="BC8" s="19" t="s">
        <v>1744</v>
      </c>
      <c r="BD8" s="19" t="s">
        <v>1744</v>
      </c>
      <c r="BE8" s="19" t="s">
        <v>1744</v>
      </c>
      <c r="BF8" s="19" t="s">
        <v>1744</v>
      </c>
      <c r="BG8" s="19" t="s">
        <v>1744</v>
      </c>
      <c r="BH8" s="19" t="s">
        <v>1744</v>
      </c>
      <c r="BI8" s="19" t="s">
        <v>1744</v>
      </c>
      <c r="BJ8" s="19" t="s">
        <v>1744</v>
      </c>
      <c r="BK8" s="19" t="s">
        <v>1744</v>
      </c>
      <c r="BL8" s="19" t="s">
        <v>1744</v>
      </c>
      <c r="BM8" s="19" t="s">
        <v>1744</v>
      </c>
      <c r="BN8" s="19" t="s">
        <v>1744</v>
      </c>
      <c r="BO8" s="19" t="s">
        <v>1744</v>
      </c>
      <c r="BP8" s="19" t="s">
        <v>1744</v>
      </c>
      <c r="BQ8" s="19" t="s">
        <v>1744</v>
      </c>
      <c r="BR8" s="19" t="s">
        <v>1744</v>
      </c>
      <c r="BS8" s="19" t="s">
        <v>1744</v>
      </c>
      <c r="BT8" s="19" t="s">
        <v>1744</v>
      </c>
      <c r="BU8" s="19" t="s">
        <v>1744</v>
      </c>
      <c r="BV8" s="19" t="s">
        <v>1744</v>
      </c>
      <c r="BW8" s="19" t="s">
        <v>1744</v>
      </c>
      <c r="BX8" s="19" t="s">
        <v>1744</v>
      </c>
      <c r="BY8" s="19" t="s">
        <v>1744</v>
      </c>
      <c r="BZ8" s="19" t="s">
        <v>1744</v>
      </c>
      <c r="CA8" s="19" t="s">
        <v>1744</v>
      </c>
      <c r="CB8" s="19" t="s">
        <v>1744</v>
      </c>
      <c r="CC8" s="19" t="s">
        <v>1744</v>
      </c>
      <c r="CD8" s="19" t="s">
        <v>1744</v>
      </c>
      <c r="CE8" s="19" t="s">
        <v>1744</v>
      </c>
      <c r="CF8" s="19" t="s">
        <v>1744</v>
      </c>
      <c r="CG8" s="19" t="s">
        <v>1744</v>
      </c>
      <c r="CH8" s="19" t="s">
        <v>1744</v>
      </c>
      <c r="CI8" s="19" t="s">
        <v>1744</v>
      </c>
      <c r="CJ8" s="19" t="s">
        <v>1744</v>
      </c>
      <c r="CK8" s="19" t="s">
        <v>1744</v>
      </c>
      <c r="CL8" s="19" t="s">
        <v>1744</v>
      </c>
      <c r="CM8" s="19" t="s">
        <v>1744</v>
      </c>
      <c r="CN8" s="19" t="s">
        <v>1744</v>
      </c>
      <c r="CO8" s="19" t="s">
        <v>1744</v>
      </c>
      <c r="CP8" s="19" t="s">
        <v>1744</v>
      </c>
      <c r="CQ8" s="19" t="s">
        <v>1744</v>
      </c>
      <c r="CR8" s="19" t="s">
        <v>1744</v>
      </c>
      <c r="CS8" s="19" t="s">
        <v>1744</v>
      </c>
      <c r="CT8" s="19" t="s">
        <v>1744</v>
      </c>
      <c r="CU8" s="19" t="s">
        <v>1744</v>
      </c>
      <c r="CV8" s="19" t="s">
        <v>1744</v>
      </c>
      <c r="CW8" s="19" t="s">
        <v>1744</v>
      </c>
      <c r="CX8" s="19" t="s">
        <v>1744</v>
      </c>
      <c r="CY8" s="19" t="s">
        <v>1744</v>
      </c>
      <c r="CZ8" s="19" t="s">
        <v>1744</v>
      </c>
      <c r="DA8" s="19" t="s">
        <v>1744</v>
      </c>
      <c r="DB8" s="19" t="s">
        <v>1744</v>
      </c>
      <c r="DC8" s="19" t="s">
        <v>1744</v>
      </c>
      <c r="DD8" s="19" t="s">
        <v>1744</v>
      </c>
      <c r="DE8" s="19" t="s">
        <v>1744</v>
      </c>
      <c r="DF8" s="19" t="s">
        <v>1744</v>
      </c>
      <c r="DG8" s="28" t="s">
        <v>1744</v>
      </c>
    </row>
    <row r="9" ht="15.4" customHeight="1" spans="1:111">
      <c r="A9" s="18" t="s">
        <v>1840</v>
      </c>
      <c r="B9" s="19" t="s">
        <v>1841</v>
      </c>
      <c r="C9" s="19" t="s">
        <v>1842</v>
      </c>
      <c r="D9" s="19" t="s">
        <v>1843</v>
      </c>
      <c r="E9" s="19" t="s">
        <v>1844</v>
      </c>
      <c r="F9" s="19" t="s">
        <v>1845</v>
      </c>
      <c r="G9" s="19" t="s">
        <v>1846</v>
      </c>
      <c r="H9" s="19" t="s">
        <v>1847</v>
      </c>
      <c r="I9" s="19" t="s">
        <v>1848</v>
      </c>
      <c r="J9" s="19" t="s">
        <v>1849</v>
      </c>
      <c r="K9" s="19" t="s">
        <v>1850</v>
      </c>
      <c r="L9" s="19" t="s">
        <v>1851</v>
      </c>
      <c r="M9" s="19" t="s">
        <v>1852</v>
      </c>
      <c r="N9" s="19" t="s">
        <v>1853</v>
      </c>
      <c r="O9" s="19" t="s">
        <v>1854</v>
      </c>
      <c r="P9" s="19" t="s">
        <v>1855</v>
      </c>
      <c r="Q9" s="19" t="s">
        <v>1856</v>
      </c>
      <c r="R9" s="19" t="s">
        <v>1857</v>
      </c>
      <c r="S9" s="19" t="s">
        <v>1858</v>
      </c>
      <c r="T9" s="19" t="s">
        <v>1859</v>
      </c>
      <c r="U9" s="19" t="s">
        <v>1860</v>
      </c>
      <c r="V9" s="19" t="s">
        <v>1861</v>
      </c>
      <c r="W9" s="19" t="s">
        <v>1862</v>
      </c>
      <c r="X9" s="19" t="s">
        <v>1863</v>
      </c>
      <c r="Y9" s="19" t="s">
        <v>1864</v>
      </c>
      <c r="Z9" s="19" t="s">
        <v>1865</v>
      </c>
      <c r="AA9" s="19" t="s">
        <v>1866</v>
      </c>
      <c r="AB9" s="19" t="s">
        <v>1867</v>
      </c>
      <c r="AC9" s="19" t="s">
        <v>1868</v>
      </c>
      <c r="AD9" s="19" t="s">
        <v>1869</v>
      </c>
      <c r="AE9" s="19" t="s">
        <v>1870</v>
      </c>
      <c r="AF9" s="19" t="s">
        <v>1871</v>
      </c>
      <c r="AG9" s="19" t="s">
        <v>1872</v>
      </c>
      <c r="AH9" s="19" t="s">
        <v>1873</v>
      </c>
      <c r="AI9" s="19" t="s">
        <v>1874</v>
      </c>
      <c r="AJ9" s="19" t="s">
        <v>1875</v>
      </c>
      <c r="AK9" s="19" t="s">
        <v>1876</v>
      </c>
      <c r="AL9" s="19" t="s">
        <v>1877</v>
      </c>
      <c r="AM9" s="19" t="s">
        <v>1878</v>
      </c>
      <c r="AN9" s="19" t="s">
        <v>1879</v>
      </c>
      <c r="AO9" s="19" t="s">
        <v>1880</v>
      </c>
      <c r="AP9" s="19" t="s">
        <v>1881</v>
      </c>
      <c r="AQ9" s="19" t="s">
        <v>1882</v>
      </c>
      <c r="AR9" s="19" t="s">
        <v>1883</v>
      </c>
      <c r="AS9" s="19" t="s">
        <v>1884</v>
      </c>
      <c r="AT9" s="19" t="s">
        <v>1885</v>
      </c>
      <c r="AU9" s="19" t="s">
        <v>1886</v>
      </c>
      <c r="AV9" s="19" t="s">
        <v>1887</v>
      </c>
      <c r="AW9" s="19" t="s">
        <v>1888</v>
      </c>
      <c r="AX9" s="19" t="s">
        <v>1889</v>
      </c>
      <c r="AY9" s="19" t="s">
        <v>1890</v>
      </c>
      <c r="AZ9" s="19" t="s">
        <v>1891</v>
      </c>
      <c r="BA9" s="19" t="s">
        <v>1892</v>
      </c>
      <c r="BB9" s="19" t="s">
        <v>1893</v>
      </c>
      <c r="BC9" s="19" t="s">
        <v>1894</v>
      </c>
      <c r="BD9" s="19" t="s">
        <v>1895</v>
      </c>
      <c r="BE9" s="19" t="s">
        <v>1896</v>
      </c>
      <c r="BF9" s="19" t="s">
        <v>1897</v>
      </c>
      <c r="BG9" s="19" t="s">
        <v>1898</v>
      </c>
      <c r="BH9" s="19" t="s">
        <v>1899</v>
      </c>
      <c r="BI9" s="19" t="s">
        <v>1900</v>
      </c>
      <c r="BJ9" s="19" t="s">
        <v>1901</v>
      </c>
      <c r="BK9" s="19" t="s">
        <v>1902</v>
      </c>
      <c r="BL9" s="19" t="s">
        <v>1903</v>
      </c>
      <c r="BM9" s="19" t="s">
        <v>1904</v>
      </c>
      <c r="BN9" s="19" t="s">
        <v>1905</v>
      </c>
      <c r="BO9" s="19" t="s">
        <v>1906</v>
      </c>
      <c r="BP9" s="19" t="s">
        <v>1907</v>
      </c>
      <c r="BQ9" s="19" t="s">
        <v>1908</v>
      </c>
      <c r="BR9" s="19" t="s">
        <v>1909</v>
      </c>
      <c r="BS9" s="19" t="s">
        <v>1910</v>
      </c>
      <c r="BT9" s="19" t="s">
        <v>1911</v>
      </c>
      <c r="BU9" s="19" t="s">
        <v>1912</v>
      </c>
      <c r="BV9" s="19" t="s">
        <v>1913</v>
      </c>
      <c r="BW9" s="19" t="s">
        <v>1914</v>
      </c>
      <c r="BX9" s="19" t="s">
        <v>1915</v>
      </c>
      <c r="BY9" s="19" t="s">
        <v>1916</v>
      </c>
      <c r="BZ9" s="19" t="s">
        <v>1917</v>
      </c>
      <c r="CA9" s="19" t="s">
        <v>1918</v>
      </c>
      <c r="CB9" s="19" t="s">
        <v>1919</v>
      </c>
      <c r="CC9" s="19" t="s">
        <v>1920</v>
      </c>
      <c r="CD9" s="19" t="s">
        <v>1921</v>
      </c>
      <c r="CE9" s="19" t="s">
        <v>1922</v>
      </c>
      <c r="CF9" s="19" t="s">
        <v>1923</v>
      </c>
      <c r="CG9" s="19" t="s">
        <v>1924</v>
      </c>
      <c r="CH9" s="19" t="s">
        <v>1925</v>
      </c>
      <c r="CI9" s="19" t="s">
        <v>1926</v>
      </c>
      <c r="CJ9" s="19" t="s">
        <v>1927</v>
      </c>
      <c r="CK9" s="19" t="s">
        <v>1928</v>
      </c>
      <c r="CL9" s="19" t="s">
        <v>1929</v>
      </c>
      <c r="CM9" s="19" t="s">
        <v>1930</v>
      </c>
      <c r="CN9" s="19" t="s">
        <v>1931</v>
      </c>
      <c r="CO9" s="19" t="s">
        <v>1932</v>
      </c>
      <c r="CP9" s="19" t="s">
        <v>1933</v>
      </c>
      <c r="CQ9" s="19" t="s">
        <v>1934</v>
      </c>
      <c r="CR9" s="19" t="s">
        <v>1935</v>
      </c>
      <c r="CS9" s="19" t="s">
        <v>1936</v>
      </c>
      <c r="CT9" s="19" t="s">
        <v>1937</v>
      </c>
      <c r="CU9" s="19" t="s">
        <v>1938</v>
      </c>
      <c r="CV9" s="19" t="s">
        <v>1939</v>
      </c>
      <c r="CW9" s="19" t="s">
        <v>1940</v>
      </c>
      <c r="CX9" s="19" t="s">
        <v>1941</v>
      </c>
      <c r="CY9" s="19" t="s">
        <v>1942</v>
      </c>
      <c r="CZ9" s="19" t="s">
        <v>1943</v>
      </c>
      <c r="DA9" s="19" t="s">
        <v>1944</v>
      </c>
      <c r="DB9" s="19" t="s">
        <v>1945</v>
      </c>
      <c r="DC9" s="19" t="s">
        <v>1946</v>
      </c>
      <c r="DD9" s="19" t="s">
        <v>1947</v>
      </c>
      <c r="DE9" s="19" t="s">
        <v>1948</v>
      </c>
      <c r="DF9" s="19" t="s">
        <v>1949</v>
      </c>
      <c r="DG9" s="28" t="s">
        <v>1950</v>
      </c>
    </row>
    <row r="10" ht="15.4" customHeight="1" spans="1:111">
      <c r="A10" s="18" t="s">
        <v>1744</v>
      </c>
      <c r="B10" s="19" t="s">
        <v>1744</v>
      </c>
      <c r="C10" s="19" t="s">
        <v>1744</v>
      </c>
      <c r="D10" s="19" t="s">
        <v>1745</v>
      </c>
      <c r="E10" s="20">
        <v>907261101.67</v>
      </c>
      <c r="F10" s="20">
        <v>256891526.25</v>
      </c>
      <c r="G10" s="20">
        <v>95685905.55</v>
      </c>
      <c r="H10" s="20">
        <v>37828753.41</v>
      </c>
      <c r="I10" s="20">
        <v>25780235.9</v>
      </c>
      <c r="J10" s="20">
        <v>489345.9</v>
      </c>
      <c r="K10" s="20">
        <v>15554380.63</v>
      </c>
      <c r="L10" s="20">
        <v>24625506.24</v>
      </c>
      <c r="M10" s="20">
        <v>4044841.1</v>
      </c>
      <c r="N10" s="20">
        <v>12330706.42</v>
      </c>
      <c r="O10" s="20">
        <v>3484111.23</v>
      </c>
      <c r="P10" s="20">
        <v>3229709.29</v>
      </c>
      <c r="Q10" s="20">
        <v>19613564.43</v>
      </c>
      <c r="R10" s="20">
        <v>895070</v>
      </c>
      <c r="S10" s="20">
        <v>13329396.15</v>
      </c>
      <c r="T10" s="20">
        <v>205140627.65</v>
      </c>
      <c r="U10" s="20">
        <v>14437013.48</v>
      </c>
      <c r="V10" s="20">
        <v>10115109.18</v>
      </c>
      <c r="W10" s="20">
        <v>1210200</v>
      </c>
      <c r="X10" s="20">
        <v>110464.49</v>
      </c>
      <c r="Y10" s="20">
        <v>1217315.91</v>
      </c>
      <c r="Z10" s="20">
        <v>3336965.83</v>
      </c>
      <c r="AA10" s="20">
        <v>1770186.82</v>
      </c>
      <c r="AB10" s="20">
        <v>100000</v>
      </c>
      <c r="AC10" s="20">
        <v>2176002.1</v>
      </c>
      <c r="AD10" s="20">
        <v>5390451.37</v>
      </c>
      <c r="AE10" s="20">
        <v>54480</v>
      </c>
      <c r="AF10" s="20">
        <v>29213089.95</v>
      </c>
      <c r="AG10" s="20">
        <v>1709651.5</v>
      </c>
      <c r="AH10" s="20">
        <v>1129487</v>
      </c>
      <c r="AI10" s="20">
        <v>1270913.08</v>
      </c>
      <c r="AJ10" s="20">
        <v>1468237</v>
      </c>
      <c r="AK10" s="20">
        <v>5653867</v>
      </c>
      <c r="AL10" s="20">
        <v>441138</v>
      </c>
      <c r="AM10" s="20">
        <v>1414219.32</v>
      </c>
      <c r="AN10" s="20">
        <v>31464227.18</v>
      </c>
      <c r="AO10" s="20">
        <v>67306741.57</v>
      </c>
      <c r="AP10" s="20">
        <v>3411675.87</v>
      </c>
      <c r="AQ10" s="20">
        <v>1542422.93</v>
      </c>
      <c r="AR10" s="20">
        <v>2359767.68</v>
      </c>
      <c r="AS10" s="20">
        <v>4712374.06</v>
      </c>
      <c r="AT10" s="20">
        <v>3238.33</v>
      </c>
      <c r="AU10" s="20">
        <v>12121388</v>
      </c>
      <c r="AV10" s="20">
        <v>339522069.4</v>
      </c>
      <c r="AW10" s="20">
        <v>0</v>
      </c>
      <c r="AX10" s="20">
        <v>12083495.74</v>
      </c>
      <c r="AY10" s="20">
        <v>355667</v>
      </c>
      <c r="AZ10" s="20">
        <v>5879870.06</v>
      </c>
      <c r="BA10" s="20">
        <v>197208303.89</v>
      </c>
      <c r="BB10" s="20">
        <v>1974824</v>
      </c>
      <c r="BC10" s="20">
        <v>71656284.01</v>
      </c>
      <c r="BD10" s="20">
        <v>2482440</v>
      </c>
      <c r="BE10" s="20">
        <v>2721968</v>
      </c>
      <c r="BF10" s="20">
        <v>39012040.7</v>
      </c>
      <c r="BG10" s="20">
        <v>6147176</v>
      </c>
      <c r="BH10" s="20">
        <v>86016</v>
      </c>
      <c r="BI10" s="20">
        <v>86016</v>
      </c>
      <c r="BJ10" s="20">
        <v>0</v>
      </c>
      <c r="BK10" s="20">
        <v>0</v>
      </c>
      <c r="BL10" s="20">
        <v>0</v>
      </c>
      <c r="BM10" s="20">
        <v>5730000</v>
      </c>
      <c r="BN10" s="20">
        <v>1230000</v>
      </c>
      <c r="BO10" s="20">
        <v>0</v>
      </c>
      <c r="BP10" s="20">
        <v>0</v>
      </c>
      <c r="BQ10" s="20">
        <v>4500000</v>
      </c>
      <c r="BR10" s="20">
        <v>0</v>
      </c>
      <c r="BS10" s="20">
        <v>0</v>
      </c>
      <c r="BT10" s="20">
        <v>0</v>
      </c>
      <c r="BU10" s="20">
        <v>0</v>
      </c>
      <c r="BV10" s="20">
        <v>0</v>
      </c>
      <c r="BW10" s="20">
        <v>0</v>
      </c>
      <c r="BX10" s="20">
        <v>0</v>
      </c>
      <c r="BY10" s="20">
        <v>0</v>
      </c>
      <c r="BZ10" s="20">
        <v>73896092.37</v>
      </c>
      <c r="CA10" s="20">
        <v>4948654.14</v>
      </c>
      <c r="CB10" s="20">
        <v>2557036.44</v>
      </c>
      <c r="CC10" s="20">
        <v>4534989.81</v>
      </c>
      <c r="CD10" s="20">
        <v>48560265.3</v>
      </c>
      <c r="CE10" s="20">
        <v>7062540.68</v>
      </c>
      <c r="CF10" s="20">
        <v>3626606</v>
      </c>
      <c r="CG10" s="20">
        <v>0</v>
      </c>
      <c r="CH10" s="20">
        <v>0</v>
      </c>
      <c r="CI10" s="20">
        <v>0</v>
      </c>
      <c r="CJ10" s="20">
        <v>0</v>
      </c>
      <c r="CK10" s="20">
        <v>0</v>
      </c>
      <c r="CL10" s="20">
        <v>0</v>
      </c>
      <c r="CM10" s="20">
        <v>996000</v>
      </c>
      <c r="CN10" s="20">
        <v>0</v>
      </c>
      <c r="CO10" s="20">
        <v>0</v>
      </c>
      <c r="CP10" s="20">
        <v>1610000</v>
      </c>
      <c r="CQ10" s="20">
        <v>0</v>
      </c>
      <c r="CR10" s="20">
        <v>0</v>
      </c>
      <c r="CS10" s="20">
        <v>0</v>
      </c>
      <c r="CT10" s="20">
        <v>22693900</v>
      </c>
      <c r="CU10" s="20">
        <v>0</v>
      </c>
      <c r="CV10" s="20">
        <v>0</v>
      </c>
      <c r="CW10" s="20">
        <v>22127900</v>
      </c>
      <c r="CX10" s="20">
        <v>0</v>
      </c>
      <c r="CY10" s="20">
        <v>566000</v>
      </c>
      <c r="CZ10" s="20">
        <v>0</v>
      </c>
      <c r="DA10" s="20">
        <v>0</v>
      </c>
      <c r="DB10" s="20">
        <v>0</v>
      </c>
      <c r="DC10" s="20">
        <v>3300870</v>
      </c>
      <c r="DD10" s="20">
        <v>0</v>
      </c>
      <c r="DE10" s="20">
        <v>0</v>
      </c>
      <c r="DF10" s="20">
        <v>3300870</v>
      </c>
      <c r="DG10" s="29">
        <v>0</v>
      </c>
    </row>
    <row r="11" ht="15.4" customHeight="1" spans="1:111">
      <c r="A11" s="21" t="s">
        <v>1951</v>
      </c>
      <c r="B11" s="22" t="s">
        <v>1744</v>
      </c>
      <c r="C11" s="22" t="s">
        <v>1744</v>
      </c>
      <c r="D11" s="22" t="s">
        <v>680</v>
      </c>
      <c r="E11" s="20">
        <v>133082046.8</v>
      </c>
      <c r="F11" s="20">
        <v>57355663.33</v>
      </c>
      <c r="G11" s="20">
        <v>19742585.71</v>
      </c>
      <c r="H11" s="20">
        <v>11568421.09</v>
      </c>
      <c r="I11" s="20">
        <v>12977213.59</v>
      </c>
      <c r="J11" s="20">
        <v>301500</v>
      </c>
      <c r="K11" s="20">
        <v>3798578.9</v>
      </c>
      <c r="L11" s="20">
        <v>405934.74</v>
      </c>
      <c r="M11" s="20">
        <v>285641.72</v>
      </c>
      <c r="N11" s="20">
        <v>81753.6</v>
      </c>
      <c r="O11" s="20">
        <v>26251.66</v>
      </c>
      <c r="P11" s="20">
        <v>536079.73</v>
      </c>
      <c r="Q11" s="20">
        <v>217695.07</v>
      </c>
      <c r="R11" s="20">
        <v>0</v>
      </c>
      <c r="S11" s="20">
        <v>7414007.52</v>
      </c>
      <c r="T11" s="20">
        <v>61037167.87</v>
      </c>
      <c r="U11" s="20">
        <v>5350690.35</v>
      </c>
      <c r="V11" s="20">
        <v>5854790.49</v>
      </c>
      <c r="W11" s="20">
        <v>369600</v>
      </c>
      <c r="X11" s="20">
        <v>49882</v>
      </c>
      <c r="Y11" s="20">
        <v>409227.3</v>
      </c>
      <c r="Z11" s="20">
        <v>1470926.32</v>
      </c>
      <c r="AA11" s="20">
        <v>791167.04</v>
      </c>
      <c r="AB11" s="20">
        <v>0</v>
      </c>
      <c r="AC11" s="20">
        <v>305000</v>
      </c>
      <c r="AD11" s="20">
        <v>2509520.76</v>
      </c>
      <c r="AE11" s="20">
        <v>54480</v>
      </c>
      <c r="AF11" s="20">
        <v>7936482.36</v>
      </c>
      <c r="AG11" s="20">
        <v>630643.5</v>
      </c>
      <c r="AH11" s="20">
        <v>937643</v>
      </c>
      <c r="AI11" s="20">
        <v>813162.08</v>
      </c>
      <c r="AJ11" s="20">
        <v>960918</v>
      </c>
      <c r="AK11" s="20">
        <v>1446629</v>
      </c>
      <c r="AL11" s="20">
        <v>0</v>
      </c>
      <c r="AM11" s="20">
        <v>0</v>
      </c>
      <c r="AN11" s="20">
        <v>8763475.27</v>
      </c>
      <c r="AO11" s="20">
        <v>13877123.5</v>
      </c>
      <c r="AP11" s="20">
        <v>1143119.47</v>
      </c>
      <c r="AQ11" s="20">
        <v>636861.5</v>
      </c>
      <c r="AR11" s="20">
        <v>1956121.71</v>
      </c>
      <c r="AS11" s="20">
        <v>1354645</v>
      </c>
      <c r="AT11" s="20">
        <v>3238.33</v>
      </c>
      <c r="AU11" s="20">
        <v>3411820.89</v>
      </c>
      <c r="AV11" s="20">
        <v>5036954.26</v>
      </c>
      <c r="AW11" s="20">
        <v>0</v>
      </c>
      <c r="AX11" s="20">
        <v>484525</v>
      </c>
      <c r="AY11" s="20">
        <v>0</v>
      </c>
      <c r="AZ11" s="20">
        <v>1098502.06</v>
      </c>
      <c r="BA11" s="20">
        <v>1500350.2</v>
      </c>
      <c r="BB11" s="20">
        <v>0</v>
      </c>
      <c r="BC11" s="20">
        <v>4500</v>
      </c>
      <c r="BD11" s="20">
        <v>0</v>
      </c>
      <c r="BE11" s="20">
        <v>1823968</v>
      </c>
      <c r="BF11" s="20">
        <v>55000</v>
      </c>
      <c r="BG11" s="20">
        <v>70109</v>
      </c>
      <c r="BH11" s="20">
        <v>0</v>
      </c>
      <c r="BI11" s="20">
        <v>0</v>
      </c>
      <c r="BJ11" s="20">
        <v>0</v>
      </c>
      <c r="BK11" s="20">
        <v>0</v>
      </c>
      <c r="BL11" s="20">
        <v>0</v>
      </c>
      <c r="BM11" s="20">
        <v>4500000</v>
      </c>
      <c r="BN11" s="20">
        <v>0</v>
      </c>
      <c r="BO11" s="20">
        <v>0</v>
      </c>
      <c r="BP11" s="20">
        <v>0</v>
      </c>
      <c r="BQ11" s="20">
        <v>4500000</v>
      </c>
      <c r="BR11" s="20">
        <v>0</v>
      </c>
      <c r="BS11" s="20">
        <v>0</v>
      </c>
      <c r="BT11" s="20">
        <v>0</v>
      </c>
      <c r="BU11" s="20">
        <v>0</v>
      </c>
      <c r="BV11" s="20">
        <v>0</v>
      </c>
      <c r="BW11" s="20">
        <v>0</v>
      </c>
      <c r="BX11" s="20">
        <v>0</v>
      </c>
      <c r="BY11" s="20">
        <v>0</v>
      </c>
      <c r="BZ11" s="20">
        <v>4332261.34</v>
      </c>
      <c r="CA11" s="20">
        <v>0</v>
      </c>
      <c r="CB11" s="20">
        <v>684975.44</v>
      </c>
      <c r="CC11" s="20">
        <v>0</v>
      </c>
      <c r="CD11" s="20">
        <v>1200000</v>
      </c>
      <c r="CE11" s="20">
        <v>2100285.9</v>
      </c>
      <c r="CF11" s="20">
        <v>47000</v>
      </c>
      <c r="CG11" s="20">
        <v>0</v>
      </c>
      <c r="CH11" s="20">
        <v>0</v>
      </c>
      <c r="CI11" s="20">
        <v>0</v>
      </c>
      <c r="CJ11" s="20">
        <v>0</v>
      </c>
      <c r="CK11" s="20">
        <v>0</v>
      </c>
      <c r="CL11" s="20">
        <v>0</v>
      </c>
      <c r="CM11" s="20">
        <v>0</v>
      </c>
      <c r="CN11" s="20">
        <v>0</v>
      </c>
      <c r="CO11" s="20">
        <v>0</v>
      </c>
      <c r="CP11" s="20">
        <v>300000</v>
      </c>
      <c r="CQ11" s="20">
        <v>0</v>
      </c>
      <c r="CR11" s="20">
        <v>0</v>
      </c>
      <c r="CS11" s="20">
        <v>0</v>
      </c>
      <c r="CT11" s="20">
        <v>800000</v>
      </c>
      <c r="CU11" s="20">
        <v>0</v>
      </c>
      <c r="CV11" s="20">
        <v>0</v>
      </c>
      <c r="CW11" s="20">
        <v>300000</v>
      </c>
      <c r="CX11" s="20">
        <v>0</v>
      </c>
      <c r="CY11" s="20">
        <v>500000</v>
      </c>
      <c r="CZ11" s="20">
        <v>0</v>
      </c>
      <c r="DA11" s="20">
        <v>0</v>
      </c>
      <c r="DB11" s="20">
        <v>0</v>
      </c>
      <c r="DC11" s="20">
        <v>20000</v>
      </c>
      <c r="DD11" s="20">
        <v>0</v>
      </c>
      <c r="DE11" s="20">
        <v>0</v>
      </c>
      <c r="DF11" s="20">
        <v>20000</v>
      </c>
      <c r="DG11" s="29">
        <v>0</v>
      </c>
    </row>
    <row r="12" ht="15.4" customHeight="1" spans="1:111">
      <c r="A12" s="21" t="s">
        <v>1952</v>
      </c>
      <c r="B12" s="22" t="s">
        <v>1744</v>
      </c>
      <c r="C12" s="22" t="s">
        <v>1744</v>
      </c>
      <c r="D12" s="22" t="s">
        <v>1953</v>
      </c>
      <c r="E12" s="20">
        <v>5339128.51</v>
      </c>
      <c r="F12" s="20">
        <v>3492284.64</v>
      </c>
      <c r="G12" s="20">
        <v>1131516</v>
      </c>
      <c r="H12" s="20">
        <v>635294</v>
      </c>
      <c r="I12" s="20">
        <v>1422347</v>
      </c>
      <c r="J12" s="20">
        <v>0</v>
      </c>
      <c r="K12" s="20">
        <v>23176</v>
      </c>
      <c r="L12" s="20">
        <v>8635.6</v>
      </c>
      <c r="M12" s="20">
        <v>21171.4</v>
      </c>
      <c r="N12" s="20">
        <v>0</v>
      </c>
      <c r="O12" s="20">
        <v>20573.24</v>
      </c>
      <c r="P12" s="20">
        <v>19312.64</v>
      </c>
      <c r="Q12" s="20">
        <v>0</v>
      </c>
      <c r="R12" s="20">
        <v>0</v>
      </c>
      <c r="S12" s="20">
        <v>210258.76</v>
      </c>
      <c r="T12" s="20">
        <v>1491886.87</v>
      </c>
      <c r="U12" s="20">
        <v>110078.48</v>
      </c>
      <c r="V12" s="20">
        <v>99438</v>
      </c>
      <c r="W12" s="20">
        <v>0</v>
      </c>
      <c r="X12" s="20">
        <v>10</v>
      </c>
      <c r="Y12" s="20">
        <v>5500</v>
      </c>
      <c r="Z12" s="20">
        <v>17750</v>
      </c>
      <c r="AA12" s="20">
        <v>40182</v>
      </c>
      <c r="AB12" s="20">
        <v>0</v>
      </c>
      <c r="AC12" s="20">
        <v>0</v>
      </c>
      <c r="AD12" s="20">
        <v>14056</v>
      </c>
      <c r="AE12" s="20">
        <v>0</v>
      </c>
      <c r="AF12" s="20">
        <v>62300</v>
      </c>
      <c r="AG12" s="20">
        <v>0</v>
      </c>
      <c r="AH12" s="20">
        <v>35390</v>
      </c>
      <c r="AI12" s="20">
        <v>91798</v>
      </c>
      <c r="AJ12" s="20">
        <v>5240</v>
      </c>
      <c r="AK12" s="20">
        <v>41250</v>
      </c>
      <c r="AL12" s="20">
        <v>0</v>
      </c>
      <c r="AM12" s="20">
        <v>0</v>
      </c>
      <c r="AN12" s="20">
        <v>36950</v>
      </c>
      <c r="AO12" s="20">
        <v>530000</v>
      </c>
      <c r="AP12" s="20">
        <v>72597</v>
      </c>
      <c r="AQ12" s="20">
        <v>84500</v>
      </c>
      <c r="AR12" s="20">
        <v>114995.39</v>
      </c>
      <c r="AS12" s="20">
        <v>115480</v>
      </c>
      <c r="AT12" s="20">
        <v>0</v>
      </c>
      <c r="AU12" s="20">
        <v>14372</v>
      </c>
      <c r="AV12" s="20">
        <v>330687</v>
      </c>
      <c r="AW12" s="20">
        <v>0</v>
      </c>
      <c r="AX12" s="20">
        <v>261763</v>
      </c>
      <c r="AY12" s="20">
        <v>0</v>
      </c>
      <c r="AZ12" s="20">
        <v>25532</v>
      </c>
      <c r="BA12" s="20">
        <v>43392</v>
      </c>
      <c r="BB12" s="20">
        <v>0</v>
      </c>
      <c r="BC12" s="20">
        <v>0</v>
      </c>
      <c r="BD12" s="20">
        <v>0</v>
      </c>
      <c r="BE12" s="20">
        <v>0</v>
      </c>
      <c r="BF12" s="20">
        <v>0</v>
      </c>
      <c r="BG12" s="20">
        <v>0</v>
      </c>
      <c r="BH12" s="20">
        <v>0</v>
      </c>
      <c r="BI12" s="20">
        <v>0</v>
      </c>
      <c r="BJ12" s="20">
        <v>0</v>
      </c>
      <c r="BK12" s="20">
        <v>0</v>
      </c>
      <c r="BL12" s="20">
        <v>0</v>
      </c>
      <c r="BM12" s="20">
        <v>0</v>
      </c>
      <c r="BN12" s="20">
        <v>0</v>
      </c>
      <c r="BO12" s="20">
        <v>0</v>
      </c>
      <c r="BP12" s="20">
        <v>0</v>
      </c>
      <c r="BQ12" s="20">
        <v>0</v>
      </c>
      <c r="BR12" s="20">
        <v>0</v>
      </c>
      <c r="BS12" s="20">
        <v>0</v>
      </c>
      <c r="BT12" s="20">
        <v>0</v>
      </c>
      <c r="BU12" s="20">
        <v>0</v>
      </c>
      <c r="BV12" s="20">
        <v>0</v>
      </c>
      <c r="BW12" s="20">
        <v>0</v>
      </c>
      <c r="BX12" s="20">
        <v>0</v>
      </c>
      <c r="BY12" s="20">
        <v>0</v>
      </c>
      <c r="BZ12" s="20">
        <v>24270</v>
      </c>
      <c r="CA12" s="20">
        <v>0</v>
      </c>
      <c r="CB12" s="20">
        <v>24270</v>
      </c>
      <c r="CC12" s="20">
        <v>0</v>
      </c>
      <c r="CD12" s="20">
        <v>0</v>
      </c>
      <c r="CE12" s="20">
        <v>0</v>
      </c>
      <c r="CF12" s="20">
        <v>0</v>
      </c>
      <c r="CG12" s="20">
        <v>0</v>
      </c>
      <c r="CH12" s="20">
        <v>0</v>
      </c>
      <c r="CI12" s="20">
        <v>0</v>
      </c>
      <c r="CJ12" s="20">
        <v>0</v>
      </c>
      <c r="CK12" s="20">
        <v>0</v>
      </c>
      <c r="CL12" s="20">
        <v>0</v>
      </c>
      <c r="CM12" s="20">
        <v>0</v>
      </c>
      <c r="CN12" s="20">
        <v>0</v>
      </c>
      <c r="CO12" s="20">
        <v>0</v>
      </c>
      <c r="CP12" s="20">
        <v>0</v>
      </c>
      <c r="CQ12" s="20">
        <v>0</v>
      </c>
      <c r="CR12" s="20">
        <v>0</v>
      </c>
      <c r="CS12" s="20">
        <v>0</v>
      </c>
      <c r="CT12" s="20">
        <v>0</v>
      </c>
      <c r="CU12" s="20">
        <v>0</v>
      </c>
      <c r="CV12" s="20">
        <v>0</v>
      </c>
      <c r="CW12" s="20">
        <v>0</v>
      </c>
      <c r="CX12" s="20">
        <v>0</v>
      </c>
      <c r="CY12" s="20">
        <v>0</v>
      </c>
      <c r="CZ12" s="20">
        <v>0</v>
      </c>
      <c r="DA12" s="20">
        <v>0</v>
      </c>
      <c r="DB12" s="20">
        <v>0</v>
      </c>
      <c r="DC12" s="20">
        <v>0</v>
      </c>
      <c r="DD12" s="20">
        <v>0</v>
      </c>
      <c r="DE12" s="20">
        <v>0</v>
      </c>
      <c r="DF12" s="20">
        <v>0</v>
      </c>
      <c r="DG12" s="29">
        <v>0</v>
      </c>
    </row>
    <row r="13" ht="15.4" customHeight="1" spans="1:111">
      <c r="A13" s="21" t="s">
        <v>1954</v>
      </c>
      <c r="B13" s="22" t="s">
        <v>1744</v>
      </c>
      <c r="C13" s="22" t="s">
        <v>1744</v>
      </c>
      <c r="D13" s="22" t="s">
        <v>1955</v>
      </c>
      <c r="E13" s="20">
        <v>4580007.58</v>
      </c>
      <c r="F13" s="20">
        <v>3492284.64</v>
      </c>
      <c r="G13" s="20">
        <v>1131516</v>
      </c>
      <c r="H13" s="20">
        <v>635294</v>
      </c>
      <c r="I13" s="20">
        <v>1422347</v>
      </c>
      <c r="J13" s="20">
        <v>0</v>
      </c>
      <c r="K13" s="20">
        <v>23176</v>
      </c>
      <c r="L13" s="20">
        <v>8635.6</v>
      </c>
      <c r="M13" s="20">
        <v>21171.4</v>
      </c>
      <c r="N13" s="20">
        <v>0</v>
      </c>
      <c r="O13" s="20">
        <v>20573.24</v>
      </c>
      <c r="P13" s="20">
        <v>19312.64</v>
      </c>
      <c r="Q13" s="20">
        <v>0</v>
      </c>
      <c r="R13" s="20">
        <v>0</v>
      </c>
      <c r="S13" s="20">
        <v>210258.76</v>
      </c>
      <c r="T13" s="20">
        <v>732765.94</v>
      </c>
      <c r="U13" s="20">
        <v>61998.48</v>
      </c>
      <c r="V13" s="20">
        <v>26116</v>
      </c>
      <c r="W13" s="20">
        <v>0</v>
      </c>
      <c r="X13" s="20">
        <v>10</v>
      </c>
      <c r="Y13" s="20">
        <v>0</v>
      </c>
      <c r="Z13" s="20">
        <v>0</v>
      </c>
      <c r="AA13" s="20">
        <v>31682</v>
      </c>
      <c r="AB13" s="20">
        <v>0</v>
      </c>
      <c r="AC13" s="20">
        <v>0</v>
      </c>
      <c r="AD13" s="20">
        <v>14056</v>
      </c>
      <c r="AE13" s="20">
        <v>0</v>
      </c>
      <c r="AF13" s="20">
        <v>62300</v>
      </c>
      <c r="AG13" s="20">
        <v>0</v>
      </c>
      <c r="AH13" s="20">
        <v>480</v>
      </c>
      <c r="AI13" s="20">
        <v>6982</v>
      </c>
      <c r="AJ13" s="20">
        <v>4750</v>
      </c>
      <c r="AK13" s="20">
        <v>0</v>
      </c>
      <c r="AL13" s="20">
        <v>0</v>
      </c>
      <c r="AM13" s="20">
        <v>0</v>
      </c>
      <c r="AN13" s="20">
        <v>36950</v>
      </c>
      <c r="AO13" s="20">
        <v>200000</v>
      </c>
      <c r="AP13" s="20">
        <v>72597</v>
      </c>
      <c r="AQ13" s="20">
        <v>84500</v>
      </c>
      <c r="AR13" s="20">
        <v>114995.39</v>
      </c>
      <c r="AS13" s="20">
        <v>14349.07</v>
      </c>
      <c r="AT13" s="20">
        <v>0</v>
      </c>
      <c r="AU13" s="20">
        <v>1000</v>
      </c>
      <c r="AV13" s="20">
        <v>330687</v>
      </c>
      <c r="AW13" s="20">
        <v>0</v>
      </c>
      <c r="AX13" s="20">
        <v>261763</v>
      </c>
      <c r="AY13" s="20">
        <v>0</v>
      </c>
      <c r="AZ13" s="20">
        <v>25532</v>
      </c>
      <c r="BA13" s="20">
        <v>43392</v>
      </c>
      <c r="BB13" s="20">
        <v>0</v>
      </c>
      <c r="BC13" s="20">
        <v>0</v>
      </c>
      <c r="BD13" s="20">
        <v>0</v>
      </c>
      <c r="BE13" s="20">
        <v>0</v>
      </c>
      <c r="BF13" s="20">
        <v>0</v>
      </c>
      <c r="BG13" s="20">
        <v>0</v>
      </c>
      <c r="BH13" s="20">
        <v>0</v>
      </c>
      <c r="BI13" s="20">
        <v>0</v>
      </c>
      <c r="BJ13" s="20">
        <v>0</v>
      </c>
      <c r="BK13" s="20">
        <v>0</v>
      </c>
      <c r="BL13" s="20">
        <v>0</v>
      </c>
      <c r="BM13" s="20">
        <v>0</v>
      </c>
      <c r="BN13" s="20">
        <v>0</v>
      </c>
      <c r="BO13" s="20">
        <v>0</v>
      </c>
      <c r="BP13" s="20">
        <v>0</v>
      </c>
      <c r="BQ13" s="20">
        <v>0</v>
      </c>
      <c r="BR13" s="20">
        <v>0</v>
      </c>
      <c r="BS13" s="20">
        <v>0</v>
      </c>
      <c r="BT13" s="20">
        <v>0</v>
      </c>
      <c r="BU13" s="20">
        <v>0</v>
      </c>
      <c r="BV13" s="20">
        <v>0</v>
      </c>
      <c r="BW13" s="20">
        <v>0</v>
      </c>
      <c r="BX13" s="20">
        <v>0</v>
      </c>
      <c r="BY13" s="20">
        <v>0</v>
      </c>
      <c r="BZ13" s="20">
        <v>24270</v>
      </c>
      <c r="CA13" s="20">
        <v>0</v>
      </c>
      <c r="CB13" s="20">
        <v>24270</v>
      </c>
      <c r="CC13" s="20">
        <v>0</v>
      </c>
      <c r="CD13" s="20">
        <v>0</v>
      </c>
      <c r="CE13" s="20">
        <v>0</v>
      </c>
      <c r="CF13" s="20">
        <v>0</v>
      </c>
      <c r="CG13" s="20">
        <v>0</v>
      </c>
      <c r="CH13" s="20">
        <v>0</v>
      </c>
      <c r="CI13" s="20">
        <v>0</v>
      </c>
      <c r="CJ13" s="20">
        <v>0</v>
      </c>
      <c r="CK13" s="20">
        <v>0</v>
      </c>
      <c r="CL13" s="20">
        <v>0</v>
      </c>
      <c r="CM13" s="20">
        <v>0</v>
      </c>
      <c r="CN13" s="20">
        <v>0</v>
      </c>
      <c r="CO13" s="20">
        <v>0</v>
      </c>
      <c r="CP13" s="20">
        <v>0</v>
      </c>
      <c r="CQ13" s="20">
        <v>0</v>
      </c>
      <c r="CR13" s="20">
        <v>0</v>
      </c>
      <c r="CS13" s="20">
        <v>0</v>
      </c>
      <c r="CT13" s="20">
        <v>0</v>
      </c>
      <c r="CU13" s="20">
        <v>0</v>
      </c>
      <c r="CV13" s="20">
        <v>0</v>
      </c>
      <c r="CW13" s="20">
        <v>0</v>
      </c>
      <c r="CX13" s="20">
        <v>0</v>
      </c>
      <c r="CY13" s="20">
        <v>0</v>
      </c>
      <c r="CZ13" s="20">
        <v>0</v>
      </c>
      <c r="DA13" s="20">
        <v>0</v>
      </c>
      <c r="DB13" s="20">
        <v>0</v>
      </c>
      <c r="DC13" s="20">
        <v>0</v>
      </c>
      <c r="DD13" s="20">
        <v>0</v>
      </c>
      <c r="DE13" s="20">
        <v>0</v>
      </c>
      <c r="DF13" s="20">
        <v>0</v>
      </c>
      <c r="DG13" s="29">
        <v>0</v>
      </c>
    </row>
    <row r="14" ht="15.4" customHeight="1" spans="1:111">
      <c r="A14" s="21" t="s">
        <v>1956</v>
      </c>
      <c r="B14" s="22" t="s">
        <v>1744</v>
      </c>
      <c r="C14" s="22" t="s">
        <v>1744</v>
      </c>
      <c r="D14" s="22" t="s">
        <v>1957</v>
      </c>
      <c r="E14" s="20">
        <v>46720.93</v>
      </c>
      <c r="F14" s="20">
        <v>0</v>
      </c>
      <c r="G14" s="20">
        <v>0</v>
      </c>
      <c r="H14" s="20">
        <v>0</v>
      </c>
      <c r="I14" s="20">
        <v>0</v>
      </c>
      <c r="J14" s="20">
        <v>0</v>
      </c>
      <c r="K14" s="20">
        <v>0</v>
      </c>
      <c r="L14" s="20">
        <v>0</v>
      </c>
      <c r="M14" s="20">
        <v>0</v>
      </c>
      <c r="N14" s="20">
        <v>0</v>
      </c>
      <c r="O14" s="20">
        <v>0</v>
      </c>
      <c r="P14" s="20">
        <v>0</v>
      </c>
      <c r="Q14" s="20">
        <v>0</v>
      </c>
      <c r="R14" s="20">
        <v>0</v>
      </c>
      <c r="S14" s="20">
        <v>0</v>
      </c>
      <c r="T14" s="20">
        <v>46720.93</v>
      </c>
      <c r="U14" s="20">
        <v>0</v>
      </c>
      <c r="V14" s="20">
        <v>0</v>
      </c>
      <c r="W14" s="20">
        <v>0</v>
      </c>
      <c r="X14" s="20">
        <v>0</v>
      </c>
      <c r="Y14" s="20">
        <v>0</v>
      </c>
      <c r="Z14" s="20">
        <v>0</v>
      </c>
      <c r="AA14" s="20">
        <v>0</v>
      </c>
      <c r="AB14" s="20">
        <v>0</v>
      </c>
      <c r="AC14" s="20">
        <v>0</v>
      </c>
      <c r="AD14" s="20">
        <v>0</v>
      </c>
      <c r="AE14" s="20">
        <v>0</v>
      </c>
      <c r="AF14" s="20">
        <v>0</v>
      </c>
      <c r="AG14" s="20">
        <v>0</v>
      </c>
      <c r="AH14" s="20">
        <v>0</v>
      </c>
      <c r="AI14" s="20">
        <v>10000</v>
      </c>
      <c r="AJ14" s="20">
        <v>0</v>
      </c>
      <c r="AK14" s="20">
        <v>0</v>
      </c>
      <c r="AL14" s="20">
        <v>0</v>
      </c>
      <c r="AM14" s="20">
        <v>0</v>
      </c>
      <c r="AN14" s="20">
        <v>0</v>
      </c>
      <c r="AO14" s="20">
        <v>20000</v>
      </c>
      <c r="AP14" s="20">
        <v>0</v>
      </c>
      <c r="AQ14" s="20">
        <v>0</v>
      </c>
      <c r="AR14" s="20">
        <v>0</v>
      </c>
      <c r="AS14" s="20">
        <v>14548.93</v>
      </c>
      <c r="AT14" s="20">
        <v>0</v>
      </c>
      <c r="AU14" s="20">
        <v>2172</v>
      </c>
      <c r="AV14" s="20">
        <v>0</v>
      </c>
      <c r="AW14" s="20">
        <v>0</v>
      </c>
      <c r="AX14" s="20">
        <v>0</v>
      </c>
      <c r="AY14" s="20">
        <v>0</v>
      </c>
      <c r="AZ14" s="20">
        <v>0</v>
      </c>
      <c r="BA14" s="20">
        <v>0</v>
      </c>
      <c r="BB14" s="20">
        <v>0</v>
      </c>
      <c r="BC14" s="20">
        <v>0</v>
      </c>
      <c r="BD14" s="20">
        <v>0</v>
      </c>
      <c r="BE14" s="20">
        <v>0</v>
      </c>
      <c r="BF14" s="20">
        <v>0</v>
      </c>
      <c r="BG14" s="20">
        <v>0</v>
      </c>
      <c r="BH14" s="20">
        <v>0</v>
      </c>
      <c r="BI14" s="20">
        <v>0</v>
      </c>
      <c r="BJ14" s="20">
        <v>0</v>
      </c>
      <c r="BK14" s="20">
        <v>0</v>
      </c>
      <c r="BL14" s="20">
        <v>0</v>
      </c>
      <c r="BM14" s="20">
        <v>0</v>
      </c>
      <c r="BN14" s="20">
        <v>0</v>
      </c>
      <c r="BO14" s="20">
        <v>0</v>
      </c>
      <c r="BP14" s="20">
        <v>0</v>
      </c>
      <c r="BQ14" s="20">
        <v>0</v>
      </c>
      <c r="BR14" s="20">
        <v>0</v>
      </c>
      <c r="BS14" s="20">
        <v>0</v>
      </c>
      <c r="BT14" s="20">
        <v>0</v>
      </c>
      <c r="BU14" s="20">
        <v>0</v>
      </c>
      <c r="BV14" s="20">
        <v>0</v>
      </c>
      <c r="BW14" s="20">
        <v>0</v>
      </c>
      <c r="BX14" s="20">
        <v>0</v>
      </c>
      <c r="BY14" s="20">
        <v>0</v>
      </c>
      <c r="BZ14" s="20">
        <v>0</v>
      </c>
      <c r="CA14" s="20">
        <v>0</v>
      </c>
      <c r="CB14" s="20">
        <v>0</v>
      </c>
      <c r="CC14" s="20">
        <v>0</v>
      </c>
      <c r="CD14" s="20">
        <v>0</v>
      </c>
      <c r="CE14" s="20">
        <v>0</v>
      </c>
      <c r="CF14" s="20">
        <v>0</v>
      </c>
      <c r="CG14" s="20">
        <v>0</v>
      </c>
      <c r="CH14" s="20">
        <v>0</v>
      </c>
      <c r="CI14" s="20">
        <v>0</v>
      </c>
      <c r="CJ14" s="20">
        <v>0</v>
      </c>
      <c r="CK14" s="20">
        <v>0</v>
      </c>
      <c r="CL14" s="20">
        <v>0</v>
      </c>
      <c r="CM14" s="20">
        <v>0</v>
      </c>
      <c r="CN14" s="20">
        <v>0</v>
      </c>
      <c r="CO14" s="20">
        <v>0</v>
      </c>
      <c r="CP14" s="20">
        <v>0</v>
      </c>
      <c r="CQ14" s="20">
        <v>0</v>
      </c>
      <c r="CR14" s="20">
        <v>0</v>
      </c>
      <c r="CS14" s="20">
        <v>0</v>
      </c>
      <c r="CT14" s="20">
        <v>0</v>
      </c>
      <c r="CU14" s="20">
        <v>0</v>
      </c>
      <c r="CV14" s="20">
        <v>0</v>
      </c>
      <c r="CW14" s="20">
        <v>0</v>
      </c>
      <c r="CX14" s="20">
        <v>0</v>
      </c>
      <c r="CY14" s="20">
        <v>0</v>
      </c>
      <c r="CZ14" s="20">
        <v>0</v>
      </c>
      <c r="DA14" s="20">
        <v>0</v>
      </c>
      <c r="DB14" s="20">
        <v>0</v>
      </c>
      <c r="DC14" s="20">
        <v>0</v>
      </c>
      <c r="DD14" s="20">
        <v>0</v>
      </c>
      <c r="DE14" s="20">
        <v>0</v>
      </c>
      <c r="DF14" s="20">
        <v>0</v>
      </c>
      <c r="DG14" s="29">
        <v>0</v>
      </c>
    </row>
    <row r="15" ht="15.4" customHeight="1" spans="1:111">
      <c r="A15" s="21" t="s">
        <v>1958</v>
      </c>
      <c r="B15" s="22" t="s">
        <v>1744</v>
      </c>
      <c r="C15" s="22" t="s">
        <v>1744</v>
      </c>
      <c r="D15" s="22" t="s">
        <v>1959</v>
      </c>
      <c r="E15" s="20">
        <v>150000</v>
      </c>
      <c r="F15" s="20">
        <v>0</v>
      </c>
      <c r="G15" s="20">
        <v>0</v>
      </c>
      <c r="H15" s="20">
        <v>0</v>
      </c>
      <c r="I15" s="20">
        <v>0</v>
      </c>
      <c r="J15" s="20">
        <v>0</v>
      </c>
      <c r="K15" s="20">
        <v>0</v>
      </c>
      <c r="L15" s="20">
        <v>0</v>
      </c>
      <c r="M15" s="20">
        <v>0</v>
      </c>
      <c r="N15" s="20">
        <v>0</v>
      </c>
      <c r="O15" s="20">
        <v>0</v>
      </c>
      <c r="P15" s="20">
        <v>0</v>
      </c>
      <c r="Q15" s="20">
        <v>0</v>
      </c>
      <c r="R15" s="20">
        <v>0</v>
      </c>
      <c r="S15" s="20">
        <v>0</v>
      </c>
      <c r="T15" s="20">
        <v>150000</v>
      </c>
      <c r="U15" s="20">
        <v>26000</v>
      </c>
      <c r="V15" s="20">
        <v>56215</v>
      </c>
      <c r="W15" s="20">
        <v>0</v>
      </c>
      <c r="X15" s="20">
        <v>0</v>
      </c>
      <c r="Y15" s="20">
        <v>0</v>
      </c>
      <c r="Z15" s="20">
        <v>0</v>
      </c>
      <c r="AA15" s="20">
        <v>0</v>
      </c>
      <c r="AB15" s="20">
        <v>0</v>
      </c>
      <c r="AC15" s="20">
        <v>0</v>
      </c>
      <c r="AD15" s="20">
        <v>0</v>
      </c>
      <c r="AE15" s="20">
        <v>0</v>
      </c>
      <c r="AF15" s="20">
        <v>0</v>
      </c>
      <c r="AG15" s="20">
        <v>0</v>
      </c>
      <c r="AH15" s="20">
        <v>460</v>
      </c>
      <c r="AI15" s="20">
        <v>5835</v>
      </c>
      <c r="AJ15" s="20">
        <v>490</v>
      </c>
      <c r="AK15" s="20">
        <v>0</v>
      </c>
      <c r="AL15" s="20">
        <v>0</v>
      </c>
      <c r="AM15" s="20">
        <v>0</v>
      </c>
      <c r="AN15" s="20">
        <v>0</v>
      </c>
      <c r="AO15" s="20">
        <v>0</v>
      </c>
      <c r="AP15" s="20">
        <v>0</v>
      </c>
      <c r="AQ15" s="20">
        <v>0</v>
      </c>
      <c r="AR15" s="20">
        <v>0</v>
      </c>
      <c r="AS15" s="20">
        <v>50000</v>
      </c>
      <c r="AT15" s="20">
        <v>0</v>
      </c>
      <c r="AU15" s="20">
        <v>11000</v>
      </c>
      <c r="AV15" s="20">
        <v>0</v>
      </c>
      <c r="AW15" s="20">
        <v>0</v>
      </c>
      <c r="AX15" s="20">
        <v>0</v>
      </c>
      <c r="AY15" s="20">
        <v>0</v>
      </c>
      <c r="AZ15" s="20">
        <v>0</v>
      </c>
      <c r="BA15" s="20">
        <v>0</v>
      </c>
      <c r="BB15" s="20">
        <v>0</v>
      </c>
      <c r="BC15" s="20">
        <v>0</v>
      </c>
      <c r="BD15" s="20">
        <v>0</v>
      </c>
      <c r="BE15" s="20">
        <v>0</v>
      </c>
      <c r="BF15" s="20">
        <v>0</v>
      </c>
      <c r="BG15" s="20">
        <v>0</v>
      </c>
      <c r="BH15" s="20">
        <v>0</v>
      </c>
      <c r="BI15" s="20">
        <v>0</v>
      </c>
      <c r="BJ15" s="20">
        <v>0</v>
      </c>
      <c r="BK15" s="20">
        <v>0</v>
      </c>
      <c r="BL15" s="20">
        <v>0</v>
      </c>
      <c r="BM15" s="20">
        <v>0</v>
      </c>
      <c r="BN15" s="20">
        <v>0</v>
      </c>
      <c r="BO15" s="20">
        <v>0</v>
      </c>
      <c r="BP15" s="20">
        <v>0</v>
      </c>
      <c r="BQ15" s="20">
        <v>0</v>
      </c>
      <c r="BR15" s="20">
        <v>0</v>
      </c>
      <c r="BS15" s="20">
        <v>0</v>
      </c>
      <c r="BT15" s="20">
        <v>0</v>
      </c>
      <c r="BU15" s="20">
        <v>0</v>
      </c>
      <c r="BV15" s="20">
        <v>0</v>
      </c>
      <c r="BW15" s="20">
        <v>0</v>
      </c>
      <c r="BX15" s="20">
        <v>0</v>
      </c>
      <c r="BY15" s="20">
        <v>0</v>
      </c>
      <c r="BZ15" s="20">
        <v>0</v>
      </c>
      <c r="CA15" s="20">
        <v>0</v>
      </c>
      <c r="CB15" s="20">
        <v>0</v>
      </c>
      <c r="CC15" s="20">
        <v>0</v>
      </c>
      <c r="CD15" s="20">
        <v>0</v>
      </c>
      <c r="CE15" s="20">
        <v>0</v>
      </c>
      <c r="CF15" s="20">
        <v>0</v>
      </c>
      <c r="CG15" s="20">
        <v>0</v>
      </c>
      <c r="CH15" s="20">
        <v>0</v>
      </c>
      <c r="CI15" s="20">
        <v>0</v>
      </c>
      <c r="CJ15" s="20">
        <v>0</v>
      </c>
      <c r="CK15" s="20">
        <v>0</v>
      </c>
      <c r="CL15" s="20">
        <v>0</v>
      </c>
      <c r="CM15" s="20">
        <v>0</v>
      </c>
      <c r="CN15" s="20">
        <v>0</v>
      </c>
      <c r="CO15" s="20">
        <v>0</v>
      </c>
      <c r="CP15" s="20">
        <v>0</v>
      </c>
      <c r="CQ15" s="20">
        <v>0</v>
      </c>
      <c r="CR15" s="20">
        <v>0</v>
      </c>
      <c r="CS15" s="20">
        <v>0</v>
      </c>
      <c r="CT15" s="20">
        <v>0</v>
      </c>
      <c r="CU15" s="20">
        <v>0</v>
      </c>
      <c r="CV15" s="20">
        <v>0</v>
      </c>
      <c r="CW15" s="20">
        <v>0</v>
      </c>
      <c r="CX15" s="20">
        <v>0</v>
      </c>
      <c r="CY15" s="20">
        <v>0</v>
      </c>
      <c r="CZ15" s="20">
        <v>0</v>
      </c>
      <c r="DA15" s="20">
        <v>0</v>
      </c>
      <c r="DB15" s="20">
        <v>0</v>
      </c>
      <c r="DC15" s="20">
        <v>0</v>
      </c>
      <c r="DD15" s="20">
        <v>0</v>
      </c>
      <c r="DE15" s="20">
        <v>0</v>
      </c>
      <c r="DF15" s="20">
        <v>0</v>
      </c>
      <c r="DG15" s="29">
        <v>0</v>
      </c>
    </row>
    <row r="16" ht="15.4" customHeight="1" spans="1:111">
      <c r="A16" s="21" t="s">
        <v>1960</v>
      </c>
      <c r="B16" s="22" t="s">
        <v>1744</v>
      </c>
      <c r="C16" s="22" t="s">
        <v>1744</v>
      </c>
      <c r="D16" s="22" t="s">
        <v>1961</v>
      </c>
      <c r="E16" s="20">
        <v>340000</v>
      </c>
      <c r="F16" s="20">
        <v>0</v>
      </c>
      <c r="G16" s="20">
        <v>0</v>
      </c>
      <c r="H16" s="20">
        <v>0</v>
      </c>
      <c r="I16" s="20">
        <v>0</v>
      </c>
      <c r="J16" s="20">
        <v>0</v>
      </c>
      <c r="K16" s="20">
        <v>0</v>
      </c>
      <c r="L16" s="20">
        <v>0</v>
      </c>
      <c r="M16" s="20">
        <v>0</v>
      </c>
      <c r="N16" s="20">
        <v>0</v>
      </c>
      <c r="O16" s="20">
        <v>0</v>
      </c>
      <c r="P16" s="20">
        <v>0</v>
      </c>
      <c r="Q16" s="20">
        <v>0</v>
      </c>
      <c r="R16" s="20">
        <v>0</v>
      </c>
      <c r="S16" s="20">
        <v>0</v>
      </c>
      <c r="T16" s="20">
        <v>340000</v>
      </c>
      <c r="U16" s="20">
        <v>0</v>
      </c>
      <c r="V16" s="20">
        <v>0</v>
      </c>
      <c r="W16" s="20">
        <v>0</v>
      </c>
      <c r="X16" s="20">
        <v>0</v>
      </c>
      <c r="Y16" s="20">
        <v>0</v>
      </c>
      <c r="Z16" s="20">
        <v>0</v>
      </c>
      <c r="AA16" s="20">
        <v>0</v>
      </c>
      <c r="AB16" s="20">
        <v>0</v>
      </c>
      <c r="AC16" s="20">
        <v>0</v>
      </c>
      <c r="AD16" s="20">
        <v>0</v>
      </c>
      <c r="AE16" s="20">
        <v>0</v>
      </c>
      <c r="AF16" s="20">
        <v>0</v>
      </c>
      <c r="AG16" s="20">
        <v>0</v>
      </c>
      <c r="AH16" s="20">
        <v>0</v>
      </c>
      <c r="AI16" s="20">
        <v>30000</v>
      </c>
      <c r="AJ16" s="20">
        <v>0</v>
      </c>
      <c r="AK16" s="20">
        <v>0</v>
      </c>
      <c r="AL16" s="20">
        <v>0</v>
      </c>
      <c r="AM16" s="20">
        <v>0</v>
      </c>
      <c r="AN16" s="20">
        <v>0</v>
      </c>
      <c r="AO16" s="20">
        <v>310000</v>
      </c>
      <c r="AP16" s="20">
        <v>0</v>
      </c>
      <c r="AQ16" s="20">
        <v>0</v>
      </c>
      <c r="AR16" s="20">
        <v>0</v>
      </c>
      <c r="AS16" s="20">
        <v>0</v>
      </c>
      <c r="AT16" s="20">
        <v>0</v>
      </c>
      <c r="AU16" s="20">
        <v>0</v>
      </c>
      <c r="AV16" s="20">
        <v>0</v>
      </c>
      <c r="AW16" s="20">
        <v>0</v>
      </c>
      <c r="AX16" s="20">
        <v>0</v>
      </c>
      <c r="AY16" s="20">
        <v>0</v>
      </c>
      <c r="AZ16" s="20">
        <v>0</v>
      </c>
      <c r="BA16" s="20">
        <v>0</v>
      </c>
      <c r="BB16" s="20">
        <v>0</v>
      </c>
      <c r="BC16" s="20">
        <v>0</v>
      </c>
      <c r="BD16" s="20">
        <v>0</v>
      </c>
      <c r="BE16" s="20">
        <v>0</v>
      </c>
      <c r="BF16" s="20">
        <v>0</v>
      </c>
      <c r="BG16" s="20">
        <v>0</v>
      </c>
      <c r="BH16" s="20">
        <v>0</v>
      </c>
      <c r="BI16" s="20">
        <v>0</v>
      </c>
      <c r="BJ16" s="20">
        <v>0</v>
      </c>
      <c r="BK16" s="20">
        <v>0</v>
      </c>
      <c r="BL16" s="20">
        <v>0</v>
      </c>
      <c r="BM16" s="20">
        <v>0</v>
      </c>
      <c r="BN16" s="20">
        <v>0</v>
      </c>
      <c r="BO16" s="20">
        <v>0</v>
      </c>
      <c r="BP16" s="20">
        <v>0</v>
      </c>
      <c r="BQ16" s="20">
        <v>0</v>
      </c>
      <c r="BR16" s="20">
        <v>0</v>
      </c>
      <c r="BS16" s="20">
        <v>0</v>
      </c>
      <c r="BT16" s="20">
        <v>0</v>
      </c>
      <c r="BU16" s="20">
        <v>0</v>
      </c>
      <c r="BV16" s="20">
        <v>0</v>
      </c>
      <c r="BW16" s="20">
        <v>0</v>
      </c>
      <c r="BX16" s="20">
        <v>0</v>
      </c>
      <c r="BY16" s="20">
        <v>0</v>
      </c>
      <c r="BZ16" s="20">
        <v>0</v>
      </c>
      <c r="CA16" s="20">
        <v>0</v>
      </c>
      <c r="CB16" s="20">
        <v>0</v>
      </c>
      <c r="CC16" s="20">
        <v>0</v>
      </c>
      <c r="CD16" s="20">
        <v>0</v>
      </c>
      <c r="CE16" s="20">
        <v>0</v>
      </c>
      <c r="CF16" s="20">
        <v>0</v>
      </c>
      <c r="CG16" s="20">
        <v>0</v>
      </c>
      <c r="CH16" s="20">
        <v>0</v>
      </c>
      <c r="CI16" s="20">
        <v>0</v>
      </c>
      <c r="CJ16" s="20">
        <v>0</v>
      </c>
      <c r="CK16" s="20">
        <v>0</v>
      </c>
      <c r="CL16" s="20">
        <v>0</v>
      </c>
      <c r="CM16" s="20">
        <v>0</v>
      </c>
      <c r="CN16" s="20">
        <v>0</v>
      </c>
      <c r="CO16" s="20">
        <v>0</v>
      </c>
      <c r="CP16" s="20">
        <v>0</v>
      </c>
      <c r="CQ16" s="20">
        <v>0</v>
      </c>
      <c r="CR16" s="20">
        <v>0</v>
      </c>
      <c r="CS16" s="20">
        <v>0</v>
      </c>
      <c r="CT16" s="20">
        <v>0</v>
      </c>
      <c r="CU16" s="20">
        <v>0</v>
      </c>
      <c r="CV16" s="20">
        <v>0</v>
      </c>
      <c r="CW16" s="20">
        <v>0</v>
      </c>
      <c r="CX16" s="20">
        <v>0</v>
      </c>
      <c r="CY16" s="20">
        <v>0</v>
      </c>
      <c r="CZ16" s="20">
        <v>0</v>
      </c>
      <c r="DA16" s="20">
        <v>0</v>
      </c>
      <c r="DB16" s="20">
        <v>0</v>
      </c>
      <c r="DC16" s="20">
        <v>0</v>
      </c>
      <c r="DD16" s="20">
        <v>0</v>
      </c>
      <c r="DE16" s="20">
        <v>0</v>
      </c>
      <c r="DF16" s="20">
        <v>0</v>
      </c>
      <c r="DG16" s="29">
        <v>0</v>
      </c>
    </row>
    <row r="17" ht="15.4" customHeight="1" spans="1:111">
      <c r="A17" s="21" t="s">
        <v>1962</v>
      </c>
      <c r="B17" s="22" t="s">
        <v>1744</v>
      </c>
      <c r="C17" s="22" t="s">
        <v>1744</v>
      </c>
      <c r="D17" s="22" t="s">
        <v>1963</v>
      </c>
      <c r="E17" s="20">
        <v>134400</v>
      </c>
      <c r="F17" s="20">
        <v>0</v>
      </c>
      <c r="G17" s="20">
        <v>0</v>
      </c>
      <c r="H17" s="20">
        <v>0</v>
      </c>
      <c r="I17" s="20">
        <v>0</v>
      </c>
      <c r="J17" s="20">
        <v>0</v>
      </c>
      <c r="K17" s="20">
        <v>0</v>
      </c>
      <c r="L17" s="20">
        <v>0</v>
      </c>
      <c r="M17" s="20">
        <v>0</v>
      </c>
      <c r="N17" s="20">
        <v>0</v>
      </c>
      <c r="O17" s="20">
        <v>0</v>
      </c>
      <c r="P17" s="20">
        <v>0</v>
      </c>
      <c r="Q17" s="20">
        <v>0</v>
      </c>
      <c r="R17" s="20">
        <v>0</v>
      </c>
      <c r="S17" s="20">
        <v>0</v>
      </c>
      <c r="T17" s="20">
        <v>134400</v>
      </c>
      <c r="U17" s="20">
        <v>7080</v>
      </c>
      <c r="V17" s="20">
        <v>5107</v>
      </c>
      <c r="W17" s="20">
        <v>0</v>
      </c>
      <c r="X17" s="20">
        <v>0</v>
      </c>
      <c r="Y17" s="20">
        <v>0</v>
      </c>
      <c r="Z17" s="20">
        <v>8750</v>
      </c>
      <c r="AA17" s="20">
        <v>0</v>
      </c>
      <c r="AB17" s="20">
        <v>0</v>
      </c>
      <c r="AC17" s="20">
        <v>0</v>
      </c>
      <c r="AD17" s="20">
        <v>0</v>
      </c>
      <c r="AE17" s="20">
        <v>0</v>
      </c>
      <c r="AF17" s="20">
        <v>0</v>
      </c>
      <c r="AG17" s="20">
        <v>0</v>
      </c>
      <c r="AH17" s="20">
        <v>34450</v>
      </c>
      <c r="AI17" s="20">
        <v>26981</v>
      </c>
      <c r="AJ17" s="20">
        <v>0</v>
      </c>
      <c r="AK17" s="20">
        <v>41250</v>
      </c>
      <c r="AL17" s="20">
        <v>0</v>
      </c>
      <c r="AM17" s="20">
        <v>0</v>
      </c>
      <c r="AN17" s="20">
        <v>0</v>
      </c>
      <c r="AO17" s="20">
        <v>0</v>
      </c>
      <c r="AP17" s="20">
        <v>0</v>
      </c>
      <c r="AQ17" s="20">
        <v>0</v>
      </c>
      <c r="AR17" s="20">
        <v>0</v>
      </c>
      <c r="AS17" s="20">
        <v>10782</v>
      </c>
      <c r="AT17" s="20">
        <v>0</v>
      </c>
      <c r="AU17" s="20">
        <v>0</v>
      </c>
      <c r="AV17" s="20">
        <v>0</v>
      </c>
      <c r="AW17" s="20">
        <v>0</v>
      </c>
      <c r="AX17" s="20">
        <v>0</v>
      </c>
      <c r="AY17" s="20">
        <v>0</v>
      </c>
      <c r="AZ17" s="20">
        <v>0</v>
      </c>
      <c r="BA17" s="20">
        <v>0</v>
      </c>
      <c r="BB17" s="20">
        <v>0</v>
      </c>
      <c r="BC17" s="20">
        <v>0</v>
      </c>
      <c r="BD17" s="20">
        <v>0</v>
      </c>
      <c r="BE17" s="20">
        <v>0</v>
      </c>
      <c r="BF17" s="20">
        <v>0</v>
      </c>
      <c r="BG17" s="20">
        <v>0</v>
      </c>
      <c r="BH17" s="20">
        <v>0</v>
      </c>
      <c r="BI17" s="20">
        <v>0</v>
      </c>
      <c r="BJ17" s="20">
        <v>0</v>
      </c>
      <c r="BK17" s="20">
        <v>0</v>
      </c>
      <c r="BL17" s="20">
        <v>0</v>
      </c>
      <c r="BM17" s="20">
        <v>0</v>
      </c>
      <c r="BN17" s="20">
        <v>0</v>
      </c>
      <c r="BO17" s="20">
        <v>0</v>
      </c>
      <c r="BP17" s="20">
        <v>0</v>
      </c>
      <c r="BQ17" s="20">
        <v>0</v>
      </c>
      <c r="BR17" s="20">
        <v>0</v>
      </c>
      <c r="BS17" s="20">
        <v>0</v>
      </c>
      <c r="BT17" s="20">
        <v>0</v>
      </c>
      <c r="BU17" s="20">
        <v>0</v>
      </c>
      <c r="BV17" s="20">
        <v>0</v>
      </c>
      <c r="BW17" s="20">
        <v>0</v>
      </c>
      <c r="BX17" s="20">
        <v>0</v>
      </c>
      <c r="BY17" s="20">
        <v>0</v>
      </c>
      <c r="BZ17" s="20">
        <v>0</v>
      </c>
      <c r="CA17" s="20">
        <v>0</v>
      </c>
      <c r="CB17" s="20">
        <v>0</v>
      </c>
      <c r="CC17" s="20">
        <v>0</v>
      </c>
      <c r="CD17" s="20">
        <v>0</v>
      </c>
      <c r="CE17" s="20">
        <v>0</v>
      </c>
      <c r="CF17" s="20">
        <v>0</v>
      </c>
      <c r="CG17" s="20">
        <v>0</v>
      </c>
      <c r="CH17" s="20">
        <v>0</v>
      </c>
      <c r="CI17" s="20">
        <v>0</v>
      </c>
      <c r="CJ17" s="20">
        <v>0</v>
      </c>
      <c r="CK17" s="20">
        <v>0</v>
      </c>
      <c r="CL17" s="20">
        <v>0</v>
      </c>
      <c r="CM17" s="20">
        <v>0</v>
      </c>
      <c r="CN17" s="20">
        <v>0</v>
      </c>
      <c r="CO17" s="20">
        <v>0</v>
      </c>
      <c r="CP17" s="20">
        <v>0</v>
      </c>
      <c r="CQ17" s="20">
        <v>0</v>
      </c>
      <c r="CR17" s="20">
        <v>0</v>
      </c>
      <c r="CS17" s="20">
        <v>0</v>
      </c>
      <c r="CT17" s="20">
        <v>0</v>
      </c>
      <c r="CU17" s="20">
        <v>0</v>
      </c>
      <c r="CV17" s="20">
        <v>0</v>
      </c>
      <c r="CW17" s="20">
        <v>0</v>
      </c>
      <c r="CX17" s="20">
        <v>0</v>
      </c>
      <c r="CY17" s="20">
        <v>0</v>
      </c>
      <c r="CZ17" s="20">
        <v>0</v>
      </c>
      <c r="DA17" s="20">
        <v>0</v>
      </c>
      <c r="DB17" s="20">
        <v>0</v>
      </c>
      <c r="DC17" s="20">
        <v>0</v>
      </c>
      <c r="DD17" s="20">
        <v>0</v>
      </c>
      <c r="DE17" s="20">
        <v>0</v>
      </c>
      <c r="DF17" s="20">
        <v>0</v>
      </c>
      <c r="DG17" s="29">
        <v>0</v>
      </c>
    </row>
    <row r="18" ht="15.4" customHeight="1" spans="1:111">
      <c r="A18" s="21" t="s">
        <v>1964</v>
      </c>
      <c r="B18" s="22" t="s">
        <v>1744</v>
      </c>
      <c r="C18" s="22" t="s">
        <v>1744</v>
      </c>
      <c r="D18" s="22" t="s">
        <v>1965</v>
      </c>
      <c r="E18" s="20">
        <v>88000</v>
      </c>
      <c r="F18" s="20">
        <v>0</v>
      </c>
      <c r="G18" s="20">
        <v>0</v>
      </c>
      <c r="H18" s="20">
        <v>0</v>
      </c>
      <c r="I18" s="20">
        <v>0</v>
      </c>
      <c r="J18" s="20">
        <v>0</v>
      </c>
      <c r="K18" s="20">
        <v>0</v>
      </c>
      <c r="L18" s="20">
        <v>0</v>
      </c>
      <c r="M18" s="20">
        <v>0</v>
      </c>
      <c r="N18" s="20">
        <v>0</v>
      </c>
      <c r="O18" s="20">
        <v>0</v>
      </c>
      <c r="P18" s="20">
        <v>0</v>
      </c>
      <c r="Q18" s="20">
        <v>0</v>
      </c>
      <c r="R18" s="20">
        <v>0</v>
      </c>
      <c r="S18" s="20">
        <v>0</v>
      </c>
      <c r="T18" s="20">
        <v>88000</v>
      </c>
      <c r="U18" s="20">
        <v>15000</v>
      </c>
      <c r="V18" s="20">
        <v>12000</v>
      </c>
      <c r="W18" s="20">
        <v>0</v>
      </c>
      <c r="X18" s="20">
        <v>0</v>
      </c>
      <c r="Y18" s="20">
        <v>5500</v>
      </c>
      <c r="Z18" s="20">
        <v>9000</v>
      </c>
      <c r="AA18" s="20">
        <v>8500</v>
      </c>
      <c r="AB18" s="20">
        <v>0</v>
      </c>
      <c r="AC18" s="20">
        <v>0</v>
      </c>
      <c r="AD18" s="20">
        <v>0</v>
      </c>
      <c r="AE18" s="20">
        <v>0</v>
      </c>
      <c r="AF18" s="20">
        <v>0</v>
      </c>
      <c r="AG18" s="20">
        <v>0</v>
      </c>
      <c r="AH18" s="20">
        <v>0</v>
      </c>
      <c r="AI18" s="20">
        <v>12000</v>
      </c>
      <c r="AJ18" s="20">
        <v>0</v>
      </c>
      <c r="AK18" s="20">
        <v>0</v>
      </c>
      <c r="AL18" s="20">
        <v>0</v>
      </c>
      <c r="AM18" s="20">
        <v>0</v>
      </c>
      <c r="AN18" s="20">
        <v>0</v>
      </c>
      <c r="AO18" s="20">
        <v>0</v>
      </c>
      <c r="AP18" s="20">
        <v>0</v>
      </c>
      <c r="AQ18" s="20">
        <v>0</v>
      </c>
      <c r="AR18" s="20">
        <v>0</v>
      </c>
      <c r="AS18" s="20">
        <v>25800</v>
      </c>
      <c r="AT18" s="20">
        <v>0</v>
      </c>
      <c r="AU18" s="20">
        <v>200</v>
      </c>
      <c r="AV18" s="20">
        <v>0</v>
      </c>
      <c r="AW18" s="20">
        <v>0</v>
      </c>
      <c r="AX18" s="20">
        <v>0</v>
      </c>
      <c r="AY18" s="20">
        <v>0</v>
      </c>
      <c r="AZ18" s="20">
        <v>0</v>
      </c>
      <c r="BA18" s="20">
        <v>0</v>
      </c>
      <c r="BB18" s="20">
        <v>0</v>
      </c>
      <c r="BC18" s="20">
        <v>0</v>
      </c>
      <c r="BD18" s="20">
        <v>0</v>
      </c>
      <c r="BE18" s="20">
        <v>0</v>
      </c>
      <c r="BF18" s="20">
        <v>0</v>
      </c>
      <c r="BG18" s="20">
        <v>0</v>
      </c>
      <c r="BH18" s="20">
        <v>0</v>
      </c>
      <c r="BI18" s="20">
        <v>0</v>
      </c>
      <c r="BJ18" s="20">
        <v>0</v>
      </c>
      <c r="BK18" s="20">
        <v>0</v>
      </c>
      <c r="BL18" s="20">
        <v>0</v>
      </c>
      <c r="BM18" s="20">
        <v>0</v>
      </c>
      <c r="BN18" s="20">
        <v>0</v>
      </c>
      <c r="BO18" s="20">
        <v>0</v>
      </c>
      <c r="BP18" s="20">
        <v>0</v>
      </c>
      <c r="BQ18" s="20">
        <v>0</v>
      </c>
      <c r="BR18" s="20">
        <v>0</v>
      </c>
      <c r="BS18" s="20">
        <v>0</v>
      </c>
      <c r="BT18" s="20">
        <v>0</v>
      </c>
      <c r="BU18" s="20">
        <v>0</v>
      </c>
      <c r="BV18" s="20">
        <v>0</v>
      </c>
      <c r="BW18" s="20">
        <v>0</v>
      </c>
      <c r="BX18" s="20">
        <v>0</v>
      </c>
      <c r="BY18" s="20">
        <v>0</v>
      </c>
      <c r="BZ18" s="20">
        <v>0</v>
      </c>
      <c r="CA18" s="20">
        <v>0</v>
      </c>
      <c r="CB18" s="20">
        <v>0</v>
      </c>
      <c r="CC18" s="20">
        <v>0</v>
      </c>
      <c r="CD18" s="20">
        <v>0</v>
      </c>
      <c r="CE18" s="20">
        <v>0</v>
      </c>
      <c r="CF18" s="20">
        <v>0</v>
      </c>
      <c r="CG18" s="20">
        <v>0</v>
      </c>
      <c r="CH18" s="20">
        <v>0</v>
      </c>
      <c r="CI18" s="20">
        <v>0</v>
      </c>
      <c r="CJ18" s="20">
        <v>0</v>
      </c>
      <c r="CK18" s="20">
        <v>0</v>
      </c>
      <c r="CL18" s="20">
        <v>0</v>
      </c>
      <c r="CM18" s="20">
        <v>0</v>
      </c>
      <c r="CN18" s="20">
        <v>0</v>
      </c>
      <c r="CO18" s="20">
        <v>0</v>
      </c>
      <c r="CP18" s="20">
        <v>0</v>
      </c>
      <c r="CQ18" s="20">
        <v>0</v>
      </c>
      <c r="CR18" s="20">
        <v>0</v>
      </c>
      <c r="CS18" s="20">
        <v>0</v>
      </c>
      <c r="CT18" s="20">
        <v>0</v>
      </c>
      <c r="CU18" s="20">
        <v>0</v>
      </c>
      <c r="CV18" s="20">
        <v>0</v>
      </c>
      <c r="CW18" s="20">
        <v>0</v>
      </c>
      <c r="CX18" s="20">
        <v>0</v>
      </c>
      <c r="CY18" s="20">
        <v>0</v>
      </c>
      <c r="CZ18" s="20">
        <v>0</v>
      </c>
      <c r="DA18" s="20">
        <v>0</v>
      </c>
      <c r="DB18" s="20">
        <v>0</v>
      </c>
      <c r="DC18" s="20">
        <v>0</v>
      </c>
      <c r="DD18" s="20">
        <v>0</v>
      </c>
      <c r="DE18" s="20">
        <v>0</v>
      </c>
      <c r="DF18" s="20">
        <v>0</v>
      </c>
      <c r="DG18" s="29">
        <v>0</v>
      </c>
    </row>
    <row r="19" ht="15.4" customHeight="1" spans="1:111">
      <c r="A19" s="21" t="s">
        <v>1966</v>
      </c>
      <c r="B19" s="22" t="s">
        <v>1744</v>
      </c>
      <c r="C19" s="22" t="s">
        <v>1744</v>
      </c>
      <c r="D19" s="22" t="s">
        <v>1967</v>
      </c>
      <c r="E19" s="20">
        <v>4261556.03</v>
      </c>
      <c r="F19" s="20">
        <v>2865402.24</v>
      </c>
      <c r="G19" s="20">
        <v>915245</v>
      </c>
      <c r="H19" s="20">
        <v>539439.99</v>
      </c>
      <c r="I19" s="20">
        <v>1246454</v>
      </c>
      <c r="J19" s="20">
        <v>0</v>
      </c>
      <c r="K19" s="20">
        <v>10500</v>
      </c>
      <c r="L19" s="20">
        <v>0</v>
      </c>
      <c r="M19" s="20">
        <v>23666.4</v>
      </c>
      <c r="N19" s="20">
        <v>0</v>
      </c>
      <c r="O19" s="20">
        <v>3711.18</v>
      </c>
      <c r="P19" s="20">
        <v>18397.5</v>
      </c>
      <c r="Q19" s="20">
        <v>16788.17</v>
      </c>
      <c r="R19" s="20">
        <v>0</v>
      </c>
      <c r="S19" s="20">
        <v>91200</v>
      </c>
      <c r="T19" s="20">
        <v>1091230.13</v>
      </c>
      <c r="U19" s="20">
        <v>48391.33</v>
      </c>
      <c r="V19" s="20">
        <v>26427.2</v>
      </c>
      <c r="W19" s="20">
        <v>3000</v>
      </c>
      <c r="X19" s="20">
        <v>0</v>
      </c>
      <c r="Y19" s="20">
        <v>2745</v>
      </c>
      <c r="Z19" s="20">
        <v>0</v>
      </c>
      <c r="AA19" s="20">
        <v>29434</v>
      </c>
      <c r="AB19" s="20">
        <v>0</v>
      </c>
      <c r="AC19" s="20">
        <v>0</v>
      </c>
      <c r="AD19" s="20">
        <v>171066</v>
      </c>
      <c r="AE19" s="20">
        <v>0</v>
      </c>
      <c r="AF19" s="20">
        <v>32215</v>
      </c>
      <c r="AG19" s="20">
        <v>2400</v>
      </c>
      <c r="AH19" s="20">
        <v>87482</v>
      </c>
      <c r="AI19" s="20">
        <v>3480</v>
      </c>
      <c r="AJ19" s="20">
        <v>5354</v>
      </c>
      <c r="AK19" s="20">
        <v>1400</v>
      </c>
      <c r="AL19" s="20">
        <v>0</v>
      </c>
      <c r="AM19" s="20">
        <v>0</v>
      </c>
      <c r="AN19" s="20">
        <v>31958.6</v>
      </c>
      <c r="AO19" s="20">
        <v>120000</v>
      </c>
      <c r="AP19" s="20">
        <v>58214.86</v>
      </c>
      <c r="AQ19" s="20">
        <v>49300</v>
      </c>
      <c r="AR19" s="20">
        <v>163524.25</v>
      </c>
      <c r="AS19" s="20">
        <v>55360</v>
      </c>
      <c r="AT19" s="20">
        <v>0</v>
      </c>
      <c r="AU19" s="20">
        <v>199477.89</v>
      </c>
      <c r="AV19" s="20">
        <v>266478.66</v>
      </c>
      <c r="AW19" s="20">
        <v>0</v>
      </c>
      <c r="AX19" s="20">
        <v>22762</v>
      </c>
      <c r="AY19" s="20">
        <v>0</v>
      </c>
      <c r="AZ19" s="20">
        <v>195138.06</v>
      </c>
      <c r="BA19" s="20">
        <v>47258</v>
      </c>
      <c r="BB19" s="20">
        <v>0</v>
      </c>
      <c r="BC19" s="20">
        <v>0</v>
      </c>
      <c r="BD19" s="20">
        <v>0</v>
      </c>
      <c r="BE19" s="20">
        <v>0</v>
      </c>
      <c r="BF19" s="20">
        <v>0</v>
      </c>
      <c r="BG19" s="20">
        <v>1320.6</v>
      </c>
      <c r="BH19" s="20">
        <v>0</v>
      </c>
      <c r="BI19" s="20">
        <v>0</v>
      </c>
      <c r="BJ19" s="20">
        <v>0</v>
      </c>
      <c r="BK19" s="20">
        <v>0</v>
      </c>
      <c r="BL19" s="20">
        <v>0</v>
      </c>
      <c r="BM19" s="20">
        <v>0</v>
      </c>
      <c r="BN19" s="20">
        <v>0</v>
      </c>
      <c r="BO19" s="20">
        <v>0</v>
      </c>
      <c r="BP19" s="20">
        <v>0</v>
      </c>
      <c r="BQ19" s="20">
        <v>0</v>
      </c>
      <c r="BR19" s="20">
        <v>0</v>
      </c>
      <c r="BS19" s="20">
        <v>0</v>
      </c>
      <c r="BT19" s="20">
        <v>0</v>
      </c>
      <c r="BU19" s="20">
        <v>0</v>
      </c>
      <c r="BV19" s="20">
        <v>0</v>
      </c>
      <c r="BW19" s="20">
        <v>0</v>
      </c>
      <c r="BX19" s="20">
        <v>0</v>
      </c>
      <c r="BY19" s="20">
        <v>0</v>
      </c>
      <c r="BZ19" s="20">
        <v>38445</v>
      </c>
      <c r="CA19" s="20">
        <v>0</v>
      </c>
      <c r="CB19" s="20">
        <v>38445</v>
      </c>
      <c r="CC19" s="20">
        <v>0</v>
      </c>
      <c r="CD19" s="20">
        <v>0</v>
      </c>
      <c r="CE19" s="20">
        <v>0</v>
      </c>
      <c r="CF19" s="20">
        <v>0</v>
      </c>
      <c r="CG19" s="20">
        <v>0</v>
      </c>
      <c r="CH19" s="20">
        <v>0</v>
      </c>
      <c r="CI19" s="20">
        <v>0</v>
      </c>
      <c r="CJ19" s="20">
        <v>0</v>
      </c>
      <c r="CK19" s="20">
        <v>0</v>
      </c>
      <c r="CL19" s="20">
        <v>0</v>
      </c>
      <c r="CM19" s="20">
        <v>0</v>
      </c>
      <c r="CN19" s="20">
        <v>0</v>
      </c>
      <c r="CO19" s="20">
        <v>0</v>
      </c>
      <c r="CP19" s="20">
        <v>0</v>
      </c>
      <c r="CQ19" s="20">
        <v>0</v>
      </c>
      <c r="CR19" s="20">
        <v>0</v>
      </c>
      <c r="CS19" s="20">
        <v>0</v>
      </c>
      <c r="CT19" s="20">
        <v>0</v>
      </c>
      <c r="CU19" s="20">
        <v>0</v>
      </c>
      <c r="CV19" s="20">
        <v>0</v>
      </c>
      <c r="CW19" s="20">
        <v>0</v>
      </c>
      <c r="CX19" s="20">
        <v>0</v>
      </c>
      <c r="CY19" s="20">
        <v>0</v>
      </c>
      <c r="CZ19" s="20">
        <v>0</v>
      </c>
      <c r="DA19" s="20">
        <v>0</v>
      </c>
      <c r="DB19" s="20">
        <v>0</v>
      </c>
      <c r="DC19" s="20">
        <v>0</v>
      </c>
      <c r="DD19" s="20">
        <v>0</v>
      </c>
      <c r="DE19" s="20">
        <v>0</v>
      </c>
      <c r="DF19" s="20">
        <v>0</v>
      </c>
      <c r="DG19" s="29">
        <v>0</v>
      </c>
    </row>
    <row r="20" ht="15.4" customHeight="1" spans="1:111">
      <c r="A20" s="21" t="s">
        <v>1968</v>
      </c>
      <c r="B20" s="22" t="s">
        <v>1744</v>
      </c>
      <c r="C20" s="22" t="s">
        <v>1744</v>
      </c>
      <c r="D20" s="22" t="s">
        <v>1955</v>
      </c>
      <c r="E20" s="20">
        <v>3612378.97</v>
      </c>
      <c r="F20" s="20">
        <v>2865402.24</v>
      </c>
      <c r="G20" s="20">
        <v>915245</v>
      </c>
      <c r="H20" s="20">
        <v>539439.99</v>
      </c>
      <c r="I20" s="20">
        <v>1246454</v>
      </c>
      <c r="J20" s="20">
        <v>0</v>
      </c>
      <c r="K20" s="20">
        <v>10500</v>
      </c>
      <c r="L20" s="20">
        <v>0</v>
      </c>
      <c r="M20" s="20">
        <v>23666.4</v>
      </c>
      <c r="N20" s="20">
        <v>0</v>
      </c>
      <c r="O20" s="20">
        <v>3711.18</v>
      </c>
      <c r="P20" s="20">
        <v>18397.5</v>
      </c>
      <c r="Q20" s="20">
        <v>16788.17</v>
      </c>
      <c r="R20" s="20">
        <v>0</v>
      </c>
      <c r="S20" s="20">
        <v>91200</v>
      </c>
      <c r="T20" s="20">
        <v>469618.07</v>
      </c>
      <c r="U20" s="20">
        <v>46091.33</v>
      </c>
      <c r="V20" s="20">
        <v>21427.2</v>
      </c>
      <c r="W20" s="20">
        <v>1000</v>
      </c>
      <c r="X20" s="20">
        <v>0</v>
      </c>
      <c r="Y20" s="20">
        <v>2745</v>
      </c>
      <c r="Z20" s="20">
        <v>0</v>
      </c>
      <c r="AA20" s="20">
        <v>18434</v>
      </c>
      <c r="AB20" s="20">
        <v>0</v>
      </c>
      <c r="AC20" s="20">
        <v>0</v>
      </c>
      <c r="AD20" s="20">
        <v>36740</v>
      </c>
      <c r="AE20" s="20">
        <v>0</v>
      </c>
      <c r="AF20" s="20">
        <v>30115</v>
      </c>
      <c r="AG20" s="20">
        <v>2400</v>
      </c>
      <c r="AH20" s="20">
        <v>6050</v>
      </c>
      <c r="AI20" s="20">
        <v>3480</v>
      </c>
      <c r="AJ20" s="20">
        <v>4760</v>
      </c>
      <c r="AK20" s="20">
        <v>1400</v>
      </c>
      <c r="AL20" s="20">
        <v>0</v>
      </c>
      <c r="AM20" s="20">
        <v>0</v>
      </c>
      <c r="AN20" s="20">
        <v>1958.6</v>
      </c>
      <c r="AO20" s="20">
        <v>0</v>
      </c>
      <c r="AP20" s="20">
        <v>58214.86</v>
      </c>
      <c r="AQ20" s="20">
        <v>49300</v>
      </c>
      <c r="AR20" s="20">
        <v>95782.08</v>
      </c>
      <c r="AS20" s="20">
        <v>45360</v>
      </c>
      <c r="AT20" s="20">
        <v>0</v>
      </c>
      <c r="AU20" s="20">
        <v>44360</v>
      </c>
      <c r="AV20" s="20">
        <v>266478.66</v>
      </c>
      <c r="AW20" s="20">
        <v>0</v>
      </c>
      <c r="AX20" s="20">
        <v>22762</v>
      </c>
      <c r="AY20" s="20">
        <v>0</v>
      </c>
      <c r="AZ20" s="20">
        <v>195138.06</v>
      </c>
      <c r="BA20" s="20">
        <v>47258</v>
      </c>
      <c r="BB20" s="20">
        <v>0</v>
      </c>
      <c r="BC20" s="20">
        <v>0</v>
      </c>
      <c r="BD20" s="20">
        <v>0</v>
      </c>
      <c r="BE20" s="20">
        <v>0</v>
      </c>
      <c r="BF20" s="20">
        <v>0</v>
      </c>
      <c r="BG20" s="20">
        <v>1320.6</v>
      </c>
      <c r="BH20" s="20">
        <v>0</v>
      </c>
      <c r="BI20" s="20">
        <v>0</v>
      </c>
      <c r="BJ20" s="20">
        <v>0</v>
      </c>
      <c r="BK20" s="20">
        <v>0</v>
      </c>
      <c r="BL20" s="20">
        <v>0</v>
      </c>
      <c r="BM20" s="20">
        <v>0</v>
      </c>
      <c r="BN20" s="20">
        <v>0</v>
      </c>
      <c r="BO20" s="20">
        <v>0</v>
      </c>
      <c r="BP20" s="20">
        <v>0</v>
      </c>
      <c r="BQ20" s="20">
        <v>0</v>
      </c>
      <c r="BR20" s="20">
        <v>0</v>
      </c>
      <c r="BS20" s="20">
        <v>0</v>
      </c>
      <c r="BT20" s="20">
        <v>0</v>
      </c>
      <c r="BU20" s="20">
        <v>0</v>
      </c>
      <c r="BV20" s="20">
        <v>0</v>
      </c>
      <c r="BW20" s="20">
        <v>0</v>
      </c>
      <c r="BX20" s="20">
        <v>0</v>
      </c>
      <c r="BY20" s="20">
        <v>0</v>
      </c>
      <c r="BZ20" s="20">
        <v>10880</v>
      </c>
      <c r="CA20" s="20">
        <v>0</v>
      </c>
      <c r="CB20" s="20">
        <v>10880</v>
      </c>
      <c r="CC20" s="20">
        <v>0</v>
      </c>
      <c r="CD20" s="20">
        <v>0</v>
      </c>
      <c r="CE20" s="20">
        <v>0</v>
      </c>
      <c r="CF20" s="20">
        <v>0</v>
      </c>
      <c r="CG20" s="20">
        <v>0</v>
      </c>
      <c r="CH20" s="20">
        <v>0</v>
      </c>
      <c r="CI20" s="20">
        <v>0</v>
      </c>
      <c r="CJ20" s="20">
        <v>0</v>
      </c>
      <c r="CK20" s="20">
        <v>0</v>
      </c>
      <c r="CL20" s="20">
        <v>0</v>
      </c>
      <c r="CM20" s="20">
        <v>0</v>
      </c>
      <c r="CN20" s="20">
        <v>0</v>
      </c>
      <c r="CO20" s="20">
        <v>0</v>
      </c>
      <c r="CP20" s="20">
        <v>0</v>
      </c>
      <c r="CQ20" s="20">
        <v>0</v>
      </c>
      <c r="CR20" s="20">
        <v>0</v>
      </c>
      <c r="CS20" s="20">
        <v>0</v>
      </c>
      <c r="CT20" s="20">
        <v>0</v>
      </c>
      <c r="CU20" s="20">
        <v>0</v>
      </c>
      <c r="CV20" s="20">
        <v>0</v>
      </c>
      <c r="CW20" s="20">
        <v>0</v>
      </c>
      <c r="CX20" s="20">
        <v>0</v>
      </c>
      <c r="CY20" s="20">
        <v>0</v>
      </c>
      <c r="CZ20" s="20">
        <v>0</v>
      </c>
      <c r="DA20" s="20">
        <v>0</v>
      </c>
      <c r="DB20" s="20">
        <v>0</v>
      </c>
      <c r="DC20" s="20">
        <v>0</v>
      </c>
      <c r="DD20" s="20">
        <v>0</v>
      </c>
      <c r="DE20" s="20">
        <v>0</v>
      </c>
      <c r="DF20" s="20">
        <v>0</v>
      </c>
      <c r="DG20" s="29">
        <v>0</v>
      </c>
    </row>
    <row r="21" ht="15.4" customHeight="1" spans="1:111">
      <c r="A21" s="21" t="s">
        <v>1969</v>
      </c>
      <c r="B21" s="22" t="s">
        <v>1744</v>
      </c>
      <c r="C21" s="22" t="s">
        <v>1744</v>
      </c>
      <c r="D21" s="22" t="s">
        <v>1957</v>
      </c>
      <c r="E21" s="20">
        <v>85091</v>
      </c>
      <c r="F21" s="20">
        <v>0</v>
      </c>
      <c r="G21" s="20">
        <v>0</v>
      </c>
      <c r="H21" s="20">
        <v>0</v>
      </c>
      <c r="I21" s="20">
        <v>0</v>
      </c>
      <c r="J21" s="20">
        <v>0</v>
      </c>
      <c r="K21" s="20">
        <v>0</v>
      </c>
      <c r="L21" s="20">
        <v>0</v>
      </c>
      <c r="M21" s="20">
        <v>0</v>
      </c>
      <c r="N21" s="20">
        <v>0</v>
      </c>
      <c r="O21" s="20">
        <v>0</v>
      </c>
      <c r="P21" s="20">
        <v>0</v>
      </c>
      <c r="Q21" s="20">
        <v>0</v>
      </c>
      <c r="R21" s="20">
        <v>0</v>
      </c>
      <c r="S21" s="20">
        <v>0</v>
      </c>
      <c r="T21" s="20">
        <v>85091</v>
      </c>
      <c r="U21" s="20">
        <v>0</v>
      </c>
      <c r="V21" s="20">
        <v>0</v>
      </c>
      <c r="W21" s="20">
        <v>0</v>
      </c>
      <c r="X21" s="20">
        <v>0</v>
      </c>
      <c r="Y21" s="20">
        <v>0</v>
      </c>
      <c r="Z21" s="20">
        <v>0</v>
      </c>
      <c r="AA21" s="20">
        <v>0</v>
      </c>
      <c r="AB21" s="20">
        <v>0</v>
      </c>
      <c r="AC21" s="20">
        <v>0</v>
      </c>
      <c r="AD21" s="20">
        <v>0</v>
      </c>
      <c r="AE21" s="20">
        <v>0</v>
      </c>
      <c r="AF21" s="20">
        <v>0</v>
      </c>
      <c r="AG21" s="20">
        <v>0</v>
      </c>
      <c r="AH21" s="20">
        <v>0</v>
      </c>
      <c r="AI21" s="20">
        <v>0</v>
      </c>
      <c r="AJ21" s="20">
        <v>0</v>
      </c>
      <c r="AK21" s="20">
        <v>0</v>
      </c>
      <c r="AL21" s="20">
        <v>0</v>
      </c>
      <c r="AM21" s="20">
        <v>0</v>
      </c>
      <c r="AN21" s="20">
        <v>0</v>
      </c>
      <c r="AO21" s="20">
        <v>0</v>
      </c>
      <c r="AP21" s="20">
        <v>0</v>
      </c>
      <c r="AQ21" s="20">
        <v>0</v>
      </c>
      <c r="AR21" s="20">
        <v>0</v>
      </c>
      <c r="AS21" s="20">
        <v>0</v>
      </c>
      <c r="AT21" s="20">
        <v>0</v>
      </c>
      <c r="AU21" s="20">
        <v>85091</v>
      </c>
      <c r="AV21" s="20">
        <v>0</v>
      </c>
      <c r="AW21" s="20">
        <v>0</v>
      </c>
      <c r="AX21" s="20">
        <v>0</v>
      </c>
      <c r="AY21" s="20">
        <v>0</v>
      </c>
      <c r="AZ21" s="20">
        <v>0</v>
      </c>
      <c r="BA21" s="20">
        <v>0</v>
      </c>
      <c r="BB21" s="20">
        <v>0</v>
      </c>
      <c r="BC21" s="20">
        <v>0</v>
      </c>
      <c r="BD21" s="20">
        <v>0</v>
      </c>
      <c r="BE21" s="20">
        <v>0</v>
      </c>
      <c r="BF21" s="20">
        <v>0</v>
      </c>
      <c r="BG21" s="20">
        <v>0</v>
      </c>
      <c r="BH21" s="20">
        <v>0</v>
      </c>
      <c r="BI21" s="20">
        <v>0</v>
      </c>
      <c r="BJ21" s="20">
        <v>0</v>
      </c>
      <c r="BK21" s="20">
        <v>0</v>
      </c>
      <c r="BL21" s="20">
        <v>0</v>
      </c>
      <c r="BM21" s="20">
        <v>0</v>
      </c>
      <c r="BN21" s="20">
        <v>0</v>
      </c>
      <c r="BO21" s="20">
        <v>0</v>
      </c>
      <c r="BP21" s="20">
        <v>0</v>
      </c>
      <c r="BQ21" s="20">
        <v>0</v>
      </c>
      <c r="BR21" s="20">
        <v>0</v>
      </c>
      <c r="BS21" s="20">
        <v>0</v>
      </c>
      <c r="BT21" s="20">
        <v>0</v>
      </c>
      <c r="BU21" s="20">
        <v>0</v>
      </c>
      <c r="BV21" s="20">
        <v>0</v>
      </c>
      <c r="BW21" s="20">
        <v>0</v>
      </c>
      <c r="BX21" s="20">
        <v>0</v>
      </c>
      <c r="BY21" s="20">
        <v>0</v>
      </c>
      <c r="BZ21" s="20">
        <v>0</v>
      </c>
      <c r="CA21" s="20">
        <v>0</v>
      </c>
      <c r="CB21" s="20">
        <v>0</v>
      </c>
      <c r="CC21" s="20">
        <v>0</v>
      </c>
      <c r="CD21" s="20">
        <v>0</v>
      </c>
      <c r="CE21" s="20">
        <v>0</v>
      </c>
      <c r="CF21" s="20">
        <v>0</v>
      </c>
      <c r="CG21" s="20">
        <v>0</v>
      </c>
      <c r="CH21" s="20">
        <v>0</v>
      </c>
      <c r="CI21" s="20">
        <v>0</v>
      </c>
      <c r="CJ21" s="20">
        <v>0</v>
      </c>
      <c r="CK21" s="20">
        <v>0</v>
      </c>
      <c r="CL21" s="20">
        <v>0</v>
      </c>
      <c r="CM21" s="20">
        <v>0</v>
      </c>
      <c r="CN21" s="20">
        <v>0</v>
      </c>
      <c r="CO21" s="20">
        <v>0</v>
      </c>
      <c r="CP21" s="20">
        <v>0</v>
      </c>
      <c r="CQ21" s="20">
        <v>0</v>
      </c>
      <c r="CR21" s="20">
        <v>0</v>
      </c>
      <c r="CS21" s="20">
        <v>0</v>
      </c>
      <c r="CT21" s="20">
        <v>0</v>
      </c>
      <c r="CU21" s="20">
        <v>0</v>
      </c>
      <c r="CV21" s="20">
        <v>0</v>
      </c>
      <c r="CW21" s="20">
        <v>0</v>
      </c>
      <c r="CX21" s="20">
        <v>0</v>
      </c>
      <c r="CY21" s="20">
        <v>0</v>
      </c>
      <c r="CZ21" s="20">
        <v>0</v>
      </c>
      <c r="DA21" s="20">
        <v>0</v>
      </c>
      <c r="DB21" s="20">
        <v>0</v>
      </c>
      <c r="DC21" s="20">
        <v>0</v>
      </c>
      <c r="DD21" s="20">
        <v>0</v>
      </c>
      <c r="DE21" s="20">
        <v>0</v>
      </c>
      <c r="DF21" s="20">
        <v>0</v>
      </c>
      <c r="DG21" s="29">
        <v>0</v>
      </c>
    </row>
    <row r="22" ht="15.4" customHeight="1" spans="1:111">
      <c r="A22" s="21" t="s">
        <v>1970</v>
      </c>
      <c r="B22" s="22" t="s">
        <v>1744</v>
      </c>
      <c r="C22" s="22" t="s">
        <v>1744</v>
      </c>
      <c r="D22" s="22" t="s">
        <v>1971</v>
      </c>
      <c r="E22" s="20">
        <v>112000</v>
      </c>
      <c r="F22" s="20">
        <v>0</v>
      </c>
      <c r="G22" s="20">
        <v>0</v>
      </c>
      <c r="H22" s="20">
        <v>0</v>
      </c>
      <c r="I22" s="20">
        <v>0</v>
      </c>
      <c r="J22" s="20">
        <v>0</v>
      </c>
      <c r="K22" s="20">
        <v>0</v>
      </c>
      <c r="L22" s="20">
        <v>0</v>
      </c>
      <c r="M22" s="20">
        <v>0</v>
      </c>
      <c r="N22" s="20">
        <v>0</v>
      </c>
      <c r="O22" s="20">
        <v>0</v>
      </c>
      <c r="P22" s="20">
        <v>0</v>
      </c>
      <c r="Q22" s="20">
        <v>0</v>
      </c>
      <c r="R22" s="20">
        <v>0</v>
      </c>
      <c r="S22" s="20">
        <v>0</v>
      </c>
      <c r="T22" s="20">
        <v>112000</v>
      </c>
      <c r="U22" s="20">
        <v>0</v>
      </c>
      <c r="V22" s="20">
        <v>0</v>
      </c>
      <c r="W22" s="20">
        <v>0</v>
      </c>
      <c r="X22" s="20">
        <v>0</v>
      </c>
      <c r="Y22" s="20">
        <v>0</v>
      </c>
      <c r="Z22" s="20">
        <v>0</v>
      </c>
      <c r="AA22" s="20">
        <v>0</v>
      </c>
      <c r="AB22" s="20">
        <v>0</v>
      </c>
      <c r="AC22" s="20">
        <v>0</v>
      </c>
      <c r="AD22" s="20">
        <v>30541.11</v>
      </c>
      <c r="AE22" s="20">
        <v>0</v>
      </c>
      <c r="AF22" s="20">
        <v>0</v>
      </c>
      <c r="AG22" s="20">
        <v>0</v>
      </c>
      <c r="AH22" s="20">
        <v>81432</v>
      </c>
      <c r="AI22" s="20">
        <v>0</v>
      </c>
      <c r="AJ22" s="20">
        <v>0</v>
      </c>
      <c r="AK22" s="20">
        <v>0</v>
      </c>
      <c r="AL22" s="20">
        <v>0</v>
      </c>
      <c r="AM22" s="20">
        <v>0</v>
      </c>
      <c r="AN22" s="20">
        <v>0</v>
      </c>
      <c r="AO22" s="20">
        <v>0</v>
      </c>
      <c r="AP22" s="20">
        <v>0</v>
      </c>
      <c r="AQ22" s="20">
        <v>0</v>
      </c>
      <c r="AR22" s="20">
        <v>0</v>
      </c>
      <c r="AS22" s="20">
        <v>0</v>
      </c>
      <c r="AT22" s="20">
        <v>0</v>
      </c>
      <c r="AU22" s="20">
        <v>26.89</v>
      </c>
      <c r="AV22" s="20">
        <v>0</v>
      </c>
      <c r="AW22" s="20">
        <v>0</v>
      </c>
      <c r="AX22" s="20">
        <v>0</v>
      </c>
      <c r="AY22" s="20">
        <v>0</v>
      </c>
      <c r="AZ22" s="20">
        <v>0</v>
      </c>
      <c r="BA22" s="20">
        <v>0</v>
      </c>
      <c r="BB22" s="20">
        <v>0</v>
      </c>
      <c r="BC22" s="20">
        <v>0</v>
      </c>
      <c r="BD22" s="20">
        <v>0</v>
      </c>
      <c r="BE22" s="20">
        <v>0</v>
      </c>
      <c r="BF22" s="20">
        <v>0</v>
      </c>
      <c r="BG22" s="20">
        <v>0</v>
      </c>
      <c r="BH22" s="20">
        <v>0</v>
      </c>
      <c r="BI22" s="20">
        <v>0</v>
      </c>
      <c r="BJ22" s="20">
        <v>0</v>
      </c>
      <c r="BK22" s="20">
        <v>0</v>
      </c>
      <c r="BL22" s="20">
        <v>0</v>
      </c>
      <c r="BM22" s="20">
        <v>0</v>
      </c>
      <c r="BN22" s="20">
        <v>0</v>
      </c>
      <c r="BO22" s="20">
        <v>0</v>
      </c>
      <c r="BP22" s="20">
        <v>0</v>
      </c>
      <c r="BQ22" s="20">
        <v>0</v>
      </c>
      <c r="BR22" s="20">
        <v>0</v>
      </c>
      <c r="BS22" s="20">
        <v>0</v>
      </c>
      <c r="BT22" s="20">
        <v>0</v>
      </c>
      <c r="BU22" s="20">
        <v>0</v>
      </c>
      <c r="BV22" s="20">
        <v>0</v>
      </c>
      <c r="BW22" s="20">
        <v>0</v>
      </c>
      <c r="BX22" s="20">
        <v>0</v>
      </c>
      <c r="BY22" s="20">
        <v>0</v>
      </c>
      <c r="BZ22" s="20">
        <v>0</v>
      </c>
      <c r="CA22" s="20">
        <v>0</v>
      </c>
      <c r="CB22" s="20">
        <v>0</v>
      </c>
      <c r="CC22" s="20">
        <v>0</v>
      </c>
      <c r="CD22" s="20">
        <v>0</v>
      </c>
      <c r="CE22" s="20">
        <v>0</v>
      </c>
      <c r="CF22" s="20">
        <v>0</v>
      </c>
      <c r="CG22" s="20">
        <v>0</v>
      </c>
      <c r="CH22" s="20">
        <v>0</v>
      </c>
      <c r="CI22" s="20">
        <v>0</v>
      </c>
      <c r="CJ22" s="20">
        <v>0</v>
      </c>
      <c r="CK22" s="20">
        <v>0</v>
      </c>
      <c r="CL22" s="20">
        <v>0</v>
      </c>
      <c r="CM22" s="20">
        <v>0</v>
      </c>
      <c r="CN22" s="20">
        <v>0</v>
      </c>
      <c r="CO22" s="20">
        <v>0</v>
      </c>
      <c r="CP22" s="20">
        <v>0</v>
      </c>
      <c r="CQ22" s="20">
        <v>0</v>
      </c>
      <c r="CR22" s="20">
        <v>0</v>
      </c>
      <c r="CS22" s="20">
        <v>0</v>
      </c>
      <c r="CT22" s="20">
        <v>0</v>
      </c>
      <c r="CU22" s="20">
        <v>0</v>
      </c>
      <c r="CV22" s="20">
        <v>0</v>
      </c>
      <c r="CW22" s="20">
        <v>0</v>
      </c>
      <c r="CX22" s="20">
        <v>0</v>
      </c>
      <c r="CY22" s="20">
        <v>0</v>
      </c>
      <c r="CZ22" s="20">
        <v>0</v>
      </c>
      <c r="DA22" s="20">
        <v>0</v>
      </c>
      <c r="DB22" s="20">
        <v>0</v>
      </c>
      <c r="DC22" s="20">
        <v>0</v>
      </c>
      <c r="DD22" s="20">
        <v>0</v>
      </c>
      <c r="DE22" s="20">
        <v>0</v>
      </c>
      <c r="DF22" s="20">
        <v>0</v>
      </c>
      <c r="DG22" s="29">
        <v>0</v>
      </c>
    </row>
    <row r="23" ht="15.4" customHeight="1" spans="1:111">
      <c r="A23" s="21" t="s">
        <v>1972</v>
      </c>
      <c r="B23" s="22" t="s">
        <v>1744</v>
      </c>
      <c r="C23" s="22" t="s">
        <v>1744</v>
      </c>
      <c r="D23" s="22" t="s">
        <v>1973</v>
      </c>
      <c r="E23" s="20">
        <v>152086.06</v>
      </c>
      <c r="F23" s="20">
        <v>0</v>
      </c>
      <c r="G23" s="20">
        <v>0</v>
      </c>
      <c r="H23" s="20">
        <v>0</v>
      </c>
      <c r="I23" s="20">
        <v>0</v>
      </c>
      <c r="J23" s="20">
        <v>0</v>
      </c>
      <c r="K23" s="20">
        <v>0</v>
      </c>
      <c r="L23" s="20">
        <v>0</v>
      </c>
      <c r="M23" s="20">
        <v>0</v>
      </c>
      <c r="N23" s="20">
        <v>0</v>
      </c>
      <c r="O23" s="20">
        <v>0</v>
      </c>
      <c r="P23" s="20">
        <v>0</v>
      </c>
      <c r="Q23" s="20">
        <v>0</v>
      </c>
      <c r="R23" s="20">
        <v>0</v>
      </c>
      <c r="S23" s="20">
        <v>0</v>
      </c>
      <c r="T23" s="20">
        <v>135216.06</v>
      </c>
      <c r="U23" s="20">
        <v>0</v>
      </c>
      <c r="V23" s="20">
        <v>0</v>
      </c>
      <c r="W23" s="20">
        <v>0</v>
      </c>
      <c r="X23" s="20">
        <v>0</v>
      </c>
      <c r="Y23" s="20">
        <v>0</v>
      </c>
      <c r="Z23" s="20">
        <v>0</v>
      </c>
      <c r="AA23" s="20">
        <v>10000</v>
      </c>
      <c r="AB23" s="20">
        <v>0</v>
      </c>
      <c r="AC23" s="20">
        <v>0</v>
      </c>
      <c r="AD23" s="20">
        <v>46879.89</v>
      </c>
      <c r="AE23" s="20">
        <v>0</v>
      </c>
      <c r="AF23" s="20">
        <v>0</v>
      </c>
      <c r="AG23" s="20">
        <v>0</v>
      </c>
      <c r="AH23" s="20">
        <v>0</v>
      </c>
      <c r="AI23" s="20">
        <v>0</v>
      </c>
      <c r="AJ23" s="20">
        <v>594</v>
      </c>
      <c r="AK23" s="20">
        <v>0</v>
      </c>
      <c r="AL23" s="20">
        <v>0</v>
      </c>
      <c r="AM23" s="20">
        <v>0</v>
      </c>
      <c r="AN23" s="20">
        <v>0</v>
      </c>
      <c r="AO23" s="20">
        <v>0</v>
      </c>
      <c r="AP23" s="20">
        <v>0</v>
      </c>
      <c r="AQ23" s="20">
        <v>0</v>
      </c>
      <c r="AR23" s="20">
        <v>67742.17</v>
      </c>
      <c r="AS23" s="20">
        <v>10000</v>
      </c>
      <c r="AT23" s="20">
        <v>0</v>
      </c>
      <c r="AU23" s="20">
        <v>0</v>
      </c>
      <c r="AV23" s="20">
        <v>0</v>
      </c>
      <c r="AW23" s="20">
        <v>0</v>
      </c>
      <c r="AX23" s="20">
        <v>0</v>
      </c>
      <c r="AY23" s="20">
        <v>0</v>
      </c>
      <c r="AZ23" s="20">
        <v>0</v>
      </c>
      <c r="BA23" s="20">
        <v>0</v>
      </c>
      <c r="BB23" s="20">
        <v>0</v>
      </c>
      <c r="BC23" s="20">
        <v>0</v>
      </c>
      <c r="BD23" s="20">
        <v>0</v>
      </c>
      <c r="BE23" s="20">
        <v>0</v>
      </c>
      <c r="BF23" s="20">
        <v>0</v>
      </c>
      <c r="BG23" s="20">
        <v>0</v>
      </c>
      <c r="BH23" s="20">
        <v>0</v>
      </c>
      <c r="BI23" s="20">
        <v>0</v>
      </c>
      <c r="BJ23" s="20">
        <v>0</v>
      </c>
      <c r="BK23" s="20">
        <v>0</v>
      </c>
      <c r="BL23" s="20">
        <v>0</v>
      </c>
      <c r="BM23" s="20">
        <v>0</v>
      </c>
      <c r="BN23" s="20">
        <v>0</v>
      </c>
      <c r="BO23" s="20">
        <v>0</v>
      </c>
      <c r="BP23" s="20">
        <v>0</v>
      </c>
      <c r="BQ23" s="20">
        <v>0</v>
      </c>
      <c r="BR23" s="20">
        <v>0</v>
      </c>
      <c r="BS23" s="20">
        <v>0</v>
      </c>
      <c r="BT23" s="20">
        <v>0</v>
      </c>
      <c r="BU23" s="20">
        <v>0</v>
      </c>
      <c r="BV23" s="20">
        <v>0</v>
      </c>
      <c r="BW23" s="20">
        <v>0</v>
      </c>
      <c r="BX23" s="20">
        <v>0</v>
      </c>
      <c r="BY23" s="20">
        <v>0</v>
      </c>
      <c r="BZ23" s="20">
        <v>16870</v>
      </c>
      <c r="CA23" s="20">
        <v>0</v>
      </c>
      <c r="CB23" s="20">
        <v>16870</v>
      </c>
      <c r="CC23" s="20">
        <v>0</v>
      </c>
      <c r="CD23" s="20">
        <v>0</v>
      </c>
      <c r="CE23" s="20">
        <v>0</v>
      </c>
      <c r="CF23" s="20">
        <v>0</v>
      </c>
      <c r="CG23" s="20">
        <v>0</v>
      </c>
      <c r="CH23" s="20">
        <v>0</v>
      </c>
      <c r="CI23" s="20">
        <v>0</v>
      </c>
      <c r="CJ23" s="20">
        <v>0</v>
      </c>
      <c r="CK23" s="20">
        <v>0</v>
      </c>
      <c r="CL23" s="20">
        <v>0</v>
      </c>
      <c r="CM23" s="20">
        <v>0</v>
      </c>
      <c r="CN23" s="20">
        <v>0</v>
      </c>
      <c r="CO23" s="20">
        <v>0</v>
      </c>
      <c r="CP23" s="20">
        <v>0</v>
      </c>
      <c r="CQ23" s="20">
        <v>0</v>
      </c>
      <c r="CR23" s="20">
        <v>0</v>
      </c>
      <c r="CS23" s="20">
        <v>0</v>
      </c>
      <c r="CT23" s="20">
        <v>0</v>
      </c>
      <c r="CU23" s="20">
        <v>0</v>
      </c>
      <c r="CV23" s="20">
        <v>0</v>
      </c>
      <c r="CW23" s="20">
        <v>0</v>
      </c>
      <c r="CX23" s="20">
        <v>0</v>
      </c>
      <c r="CY23" s="20">
        <v>0</v>
      </c>
      <c r="CZ23" s="20">
        <v>0</v>
      </c>
      <c r="DA23" s="20">
        <v>0</v>
      </c>
      <c r="DB23" s="20">
        <v>0</v>
      </c>
      <c r="DC23" s="20">
        <v>0</v>
      </c>
      <c r="DD23" s="20">
        <v>0</v>
      </c>
      <c r="DE23" s="20">
        <v>0</v>
      </c>
      <c r="DF23" s="20">
        <v>0</v>
      </c>
      <c r="DG23" s="29">
        <v>0</v>
      </c>
    </row>
    <row r="24" ht="15.4" customHeight="1" spans="1:111">
      <c r="A24" s="21" t="s">
        <v>1974</v>
      </c>
      <c r="B24" s="22" t="s">
        <v>1744</v>
      </c>
      <c r="C24" s="22" t="s">
        <v>1744</v>
      </c>
      <c r="D24" s="22" t="s">
        <v>1975</v>
      </c>
      <c r="E24" s="20">
        <v>180000</v>
      </c>
      <c r="F24" s="20">
        <v>0</v>
      </c>
      <c r="G24" s="20">
        <v>0</v>
      </c>
      <c r="H24" s="20">
        <v>0</v>
      </c>
      <c r="I24" s="20">
        <v>0</v>
      </c>
      <c r="J24" s="20">
        <v>0</v>
      </c>
      <c r="K24" s="20">
        <v>0</v>
      </c>
      <c r="L24" s="20">
        <v>0</v>
      </c>
      <c r="M24" s="20">
        <v>0</v>
      </c>
      <c r="N24" s="20">
        <v>0</v>
      </c>
      <c r="O24" s="20">
        <v>0</v>
      </c>
      <c r="P24" s="20">
        <v>0</v>
      </c>
      <c r="Q24" s="20">
        <v>0</v>
      </c>
      <c r="R24" s="20">
        <v>0</v>
      </c>
      <c r="S24" s="20">
        <v>0</v>
      </c>
      <c r="T24" s="20">
        <v>180000</v>
      </c>
      <c r="U24" s="20">
        <v>2000</v>
      </c>
      <c r="V24" s="20">
        <v>5000</v>
      </c>
      <c r="W24" s="20">
        <v>2000</v>
      </c>
      <c r="X24" s="20">
        <v>0</v>
      </c>
      <c r="Y24" s="20">
        <v>0</v>
      </c>
      <c r="Z24" s="20">
        <v>0</v>
      </c>
      <c r="AA24" s="20">
        <v>1000</v>
      </c>
      <c r="AB24" s="20">
        <v>0</v>
      </c>
      <c r="AC24" s="20">
        <v>0</v>
      </c>
      <c r="AD24" s="20">
        <v>20000</v>
      </c>
      <c r="AE24" s="20">
        <v>0</v>
      </c>
      <c r="AF24" s="20">
        <v>0</v>
      </c>
      <c r="AG24" s="20">
        <v>0</v>
      </c>
      <c r="AH24" s="20">
        <v>0</v>
      </c>
      <c r="AI24" s="20">
        <v>0</v>
      </c>
      <c r="AJ24" s="20">
        <v>0</v>
      </c>
      <c r="AK24" s="20">
        <v>0</v>
      </c>
      <c r="AL24" s="20">
        <v>0</v>
      </c>
      <c r="AM24" s="20">
        <v>0</v>
      </c>
      <c r="AN24" s="20">
        <v>30000</v>
      </c>
      <c r="AO24" s="20">
        <v>120000</v>
      </c>
      <c r="AP24" s="20">
        <v>0</v>
      </c>
      <c r="AQ24" s="20">
        <v>0</v>
      </c>
      <c r="AR24" s="20">
        <v>0</v>
      </c>
      <c r="AS24" s="20">
        <v>0</v>
      </c>
      <c r="AT24" s="20">
        <v>0</v>
      </c>
      <c r="AU24" s="20">
        <v>0</v>
      </c>
      <c r="AV24" s="20">
        <v>0</v>
      </c>
      <c r="AW24" s="20">
        <v>0</v>
      </c>
      <c r="AX24" s="20">
        <v>0</v>
      </c>
      <c r="AY24" s="20">
        <v>0</v>
      </c>
      <c r="AZ24" s="20">
        <v>0</v>
      </c>
      <c r="BA24" s="20">
        <v>0</v>
      </c>
      <c r="BB24" s="20">
        <v>0</v>
      </c>
      <c r="BC24" s="20">
        <v>0</v>
      </c>
      <c r="BD24" s="20">
        <v>0</v>
      </c>
      <c r="BE24" s="20">
        <v>0</v>
      </c>
      <c r="BF24" s="20">
        <v>0</v>
      </c>
      <c r="BG24" s="20">
        <v>0</v>
      </c>
      <c r="BH24" s="20">
        <v>0</v>
      </c>
      <c r="BI24" s="20">
        <v>0</v>
      </c>
      <c r="BJ24" s="20">
        <v>0</v>
      </c>
      <c r="BK24" s="20">
        <v>0</v>
      </c>
      <c r="BL24" s="20">
        <v>0</v>
      </c>
      <c r="BM24" s="20">
        <v>0</v>
      </c>
      <c r="BN24" s="20">
        <v>0</v>
      </c>
      <c r="BO24" s="20">
        <v>0</v>
      </c>
      <c r="BP24" s="20">
        <v>0</v>
      </c>
      <c r="BQ24" s="20">
        <v>0</v>
      </c>
      <c r="BR24" s="20">
        <v>0</v>
      </c>
      <c r="BS24" s="20">
        <v>0</v>
      </c>
      <c r="BT24" s="20">
        <v>0</v>
      </c>
      <c r="BU24" s="20">
        <v>0</v>
      </c>
      <c r="BV24" s="20">
        <v>0</v>
      </c>
      <c r="BW24" s="20">
        <v>0</v>
      </c>
      <c r="BX24" s="20">
        <v>0</v>
      </c>
      <c r="BY24" s="20">
        <v>0</v>
      </c>
      <c r="BZ24" s="20">
        <v>0</v>
      </c>
      <c r="CA24" s="20">
        <v>0</v>
      </c>
      <c r="CB24" s="20">
        <v>0</v>
      </c>
      <c r="CC24" s="20">
        <v>0</v>
      </c>
      <c r="CD24" s="20">
        <v>0</v>
      </c>
      <c r="CE24" s="20">
        <v>0</v>
      </c>
      <c r="CF24" s="20">
        <v>0</v>
      </c>
      <c r="CG24" s="20">
        <v>0</v>
      </c>
      <c r="CH24" s="20">
        <v>0</v>
      </c>
      <c r="CI24" s="20">
        <v>0</v>
      </c>
      <c r="CJ24" s="20">
        <v>0</v>
      </c>
      <c r="CK24" s="20">
        <v>0</v>
      </c>
      <c r="CL24" s="20">
        <v>0</v>
      </c>
      <c r="CM24" s="20">
        <v>0</v>
      </c>
      <c r="CN24" s="20">
        <v>0</v>
      </c>
      <c r="CO24" s="20">
        <v>0</v>
      </c>
      <c r="CP24" s="20">
        <v>0</v>
      </c>
      <c r="CQ24" s="20">
        <v>0</v>
      </c>
      <c r="CR24" s="20">
        <v>0</v>
      </c>
      <c r="CS24" s="20">
        <v>0</v>
      </c>
      <c r="CT24" s="20">
        <v>0</v>
      </c>
      <c r="CU24" s="20">
        <v>0</v>
      </c>
      <c r="CV24" s="20">
        <v>0</v>
      </c>
      <c r="CW24" s="20">
        <v>0</v>
      </c>
      <c r="CX24" s="20">
        <v>0</v>
      </c>
      <c r="CY24" s="20">
        <v>0</v>
      </c>
      <c r="CZ24" s="20">
        <v>0</v>
      </c>
      <c r="DA24" s="20">
        <v>0</v>
      </c>
      <c r="DB24" s="20">
        <v>0</v>
      </c>
      <c r="DC24" s="20">
        <v>0</v>
      </c>
      <c r="DD24" s="20">
        <v>0</v>
      </c>
      <c r="DE24" s="20">
        <v>0</v>
      </c>
      <c r="DF24" s="20">
        <v>0</v>
      </c>
      <c r="DG24" s="29">
        <v>0</v>
      </c>
    </row>
    <row r="25" ht="15.4" customHeight="1" spans="1:111">
      <c r="A25" s="21" t="s">
        <v>1976</v>
      </c>
      <c r="B25" s="22" t="s">
        <v>1744</v>
      </c>
      <c r="C25" s="22" t="s">
        <v>1744</v>
      </c>
      <c r="D25" s="22" t="s">
        <v>1977</v>
      </c>
      <c r="E25" s="20">
        <v>120000</v>
      </c>
      <c r="F25" s="20">
        <v>0</v>
      </c>
      <c r="G25" s="20">
        <v>0</v>
      </c>
      <c r="H25" s="20">
        <v>0</v>
      </c>
      <c r="I25" s="20">
        <v>0</v>
      </c>
      <c r="J25" s="20">
        <v>0</v>
      </c>
      <c r="K25" s="20">
        <v>0</v>
      </c>
      <c r="L25" s="20">
        <v>0</v>
      </c>
      <c r="M25" s="20">
        <v>0</v>
      </c>
      <c r="N25" s="20">
        <v>0</v>
      </c>
      <c r="O25" s="20">
        <v>0</v>
      </c>
      <c r="P25" s="20">
        <v>0</v>
      </c>
      <c r="Q25" s="20">
        <v>0</v>
      </c>
      <c r="R25" s="20">
        <v>0</v>
      </c>
      <c r="S25" s="20">
        <v>0</v>
      </c>
      <c r="T25" s="20">
        <v>109305</v>
      </c>
      <c r="U25" s="20">
        <v>300</v>
      </c>
      <c r="V25" s="20">
        <v>0</v>
      </c>
      <c r="W25" s="20">
        <v>0</v>
      </c>
      <c r="X25" s="20">
        <v>0</v>
      </c>
      <c r="Y25" s="20">
        <v>0</v>
      </c>
      <c r="Z25" s="20">
        <v>0</v>
      </c>
      <c r="AA25" s="20">
        <v>0</v>
      </c>
      <c r="AB25" s="20">
        <v>0</v>
      </c>
      <c r="AC25" s="20">
        <v>0</v>
      </c>
      <c r="AD25" s="20">
        <v>36905</v>
      </c>
      <c r="AE25" s="20">
        <v>0</v>
      </c>
      <c r="AF25" s="20">
        <v>2100</v>
      </c>
      <c r="AG25" s="20">
        <v>0</v>
      </c>
      <c r="AH25" s="20">
        <v>0</v>
      </c>
      <c r="AI25" s="20">
        <v>0</v>
      </c>
      <c r="AJ25" s="20">
        <v>0</v>
      </c>
      <c r="AK25" s="20">
        <v>0</v>
      </c>
      <c r="AL25" s="20">
        <v>0</v>
      </c>
      <c r="AM25" s="20">
        <v>0</v>
      </c>
      <c r="AN25" s="20">
        <v>0</v>
      </c>
      <c r="AO25" s="20">
        <v>0</v>
      </c>
      <c r="AP25" s="20">
        <v>0</v>
      </c>
      <c r="AQ25" s="20">
        <v>0</v>
      </c>
      <c r="AR25" s="20">
        <v>0</v>
      </c>
      <c r="AS25" s="20">
        <v>0</v>
      </c>
      <c r="AT25" s="20">
        <v>0</v>
      </c>
      <c r="AU25" s="20">
        <v>70000</v>
      </c>
      <c r="AV25" s="20">
        <v>0</v>
      </c>
      <c r="AW25" s="20">
        <v>0</v>
      </c>
      <c r="AX25" s="20">
        <v>0</v>
      </c>
      <c r="AY25" s="20">
        <v>0</v>
      </c>
      <c r="AZ25" s="20">
        <v>0</v>
      </c>
      <c r="BA25" s="20">
        <v>0</v>
      </c>
      <c r="BB25" s="20">
        <v>0</v>
      </c>
      <c r="BC25" s="20">
        <v>0</v>
      </c>
      <c r="BD25" s="20">
        <v>0</v>
      </c>
      <c r="BE25" s="20">
        <v>0</v>
      </c>
      <c r="BF25" s="20">
        <v>0</v>
      </c>
      <c r="BG25" s="20">
        <v>0</v>
      </c>
      <c r="BH25" s="20">
        <v>0</v>
      </c>
      <c r="BI25" s="20">
        <v>0</v>
      </c>
      <c r="BJ25" s="20">
        <v>0</v>
      </c>
      <c r="BK25" s="20">
        <v>0</v>
      </c>
      <c r="BL25" s="20">
        <v>0</v>
      </c>
      <c r="BM25" s="20">
        <v>0</v>
      </c>
      <c r="BN25" s="20">
        <v>0</v>
      </c>
      <c r="BO25" s="20">
        <v>0</v>
      </c>
      <c r="BP25" s="20">
        <v>0</v>
      </c>
      <c r="BQ25" s="20">
        <v>0</v>
      </c>
      <c r="BR25" s="20">
        <v>0</v>
      </c>
      <c r="BS25" s="20">
        <v>0</v>
      </c>
      <c r="BT25" s="20">
        <v>0</v>
      </c>
      <c r="BU25" s="20">
        <v>0</v>
      </c>
      <c r="BV25" s="20">
        <v>0</v>
      </c>
      <c r="BW25" s="20">
        <v>0</v>
      </c>
      <c r="BX25" s="20">
        <v>0</v>
      </c>
      <c r="BY25" s="20">
        <v>0</v>
      </c>
      <c r="BZ25" s="20">
        <v>10695</v>
      </c>
      <c r="CA25" s="20">
        <v>0</v>
      </c>
      <c r="CB25" s="20">
        <v>10695</v>
      </c>
      <c r="CC25" s="20">
        <v>0</v>
      </c>
      <c r="CD25" s="20">
        <v>0</v>
      </c>
      <c r="CE25" s="20">
        <v>0</v>
      </c>
      <c r="CF25" s="20">
        <v>0</v>
      </c>
      <c r="CG25" s="20">
        <v>0</v>
      </c>
      <c r="CH25" s="20">
        <v>0</v>
      </c>
      <c r="CI25" s="20">
        <v>0</v>
      </c>
      <c r="CJ25" s="20">
        <v>0</v>
      </c>
      <c r="CK25" s="20">
        <v>0</v>
      </c>
      <c r="CL25" s="20">
        <v>0</v>
      </c>
      <c r="CM25" s="20">
        <v>0</v>
      </c>
      <c r="CN25" s="20">
        <v>0</v>
      </c>
      <c r="CO25" s="20">
        <v>0</v>
      </c>
      <c r="CP25" s="20">
        <v>0</v>
      </c>
      <c r="CQ25" s="20">
        <v>0</v>
      </c>
      <c r="CR25" s="20">
        <v>0</v>
      </c>
      <c r="CS25" s="20">
        <v>0</v>
      </c>
      <c r="CT25" s="20">
        <v>0</v>
      </c>
      <c r="CU25" s="20">
        <v>0</v>
      </c>
      <c r="CV25" s="20">
        <v>0</v>
      </c>
      <c r="CW25" s="20">
        <v>0</v>
      </c>
      <c r="CX25" s="20">
        <v>0</v>
      </c>
      <c r="CY25" s="20">
        <v>0</v>
      </c>
      <c r="CZ25" s="20">
        <v>0</v>
      </c>
      <c r="DA25" s="20">
        <v>0</v>
      </c>
      <c r="DB25" s="20">
        <v>0</v>
      </c>
      <c r="DC25" s="20">
        <v>0</v>
      </c>
      <c r="DD25" s="20">
        <v>0</v>
      </c>
      <c r="DE25" s="20">
        <v>0</v>
      </c>
      <c r="DF25" s="20">
        <v>0</v>
      </c>
      <c r="DG25" s="29">
        <v>0</v>
      </c>
    </row>
    <row r="26" ht="15.4" customHeight="1" spans="1:111">
      <c r="A26" s="21" t="s">
        <v>1978</v>
      </c>
      <c r="B26" s="22" t="s">
        <v>1744</v>
      </c>
      <c r="C26" s="22" t="s">
        <v>1744</v>
      </c>
      <c r="D26" s="22" t="s">
        <v>1979</v>
      </c>
      <c r="E26" s="20">
        <v>53184291.39</v>
      </c>
      <c r="F26" s="20">
        <v>27063595.66</v>
      </c>
      <c r="G26" s="20">
        <v>10071812.89</v>
      </c>
      <c r="H26" s="20">
        <v>5176462.49</v>
      </c>
      <c r="I26" s="20">
        <v>2977538.66</v>
      </c>
      <c r="J26" s="20">
        <v>180500</v>
      </c>
      <c r="K26" s="20">
        <v>2293924</v>
      </c>
      <c r="L26" s="20">
        <v>47413</v>
      </c>
      <c r="M26" s="20">
        <v>88757.92</v>
      </c>
      <c r="N26" s="20">
        <v>0</v>
      </c>
      <c r="O26" s="20">
        <v>1967.24</v>
      </c>
      <c r="P26" s="20">
        <v>288169.46</v>
      </c>
      <c r="Q26" s="20">
        <v>0</v>
      </c>
      <c r="R26" s="20">
        <v>0</v>
      </c>
      <c r="S26" s="20">
        <v>5937050</v>
      </c>
      <c r="T26" s="20">
        <v>20316199.47</v>
      </c>
      <c r="U26" s="20">
        <v>982318.75</v>
      </c>
      <c r="V26" s="20">
        <v>1673193.5</v>
      </c>
      <c r="W26" s="20">
        <v>111500</v>
      </c>
      <c r="X26" s="20">
        <v>24602</v>
      </c>
      <c r="Y26" s="20">
        <v>280741.3</v>
      </c>
      <c r="Z26" s="20">
        <v>796223.2</v>
      </c>
      <c r="AA26" s="20">
        <v>339193.33</v>
      </c>
      <c r="AB26" s="20">
        <v>0</v>
      </c>
      <c r="AC26" s="20">
        <v>300000</v>
      </c>
      <c r="AD26" s="20">
        <v>802489.5</v>
      </c>
      <c r="AE26" s="20">
        <v>54480</v>
      </c>
      <c r="AF26" s="20">
        <v>4769744.74</v>
      </c>
      <c r="AG26" s="20">
        <v>36131.5</v>
      </c>
      <c r="AH26" s="20">
        <v>314974</v>
      </c>
      <c r="AI26" s="20">
        <v>177080</v>
      </c>
      <c r="AJ26" s="20">
        <v>607333</v>
      </c>
      <c r="AK26" s="20">
        <v>105979</v>
      </c>
      <c r="AL26" s="20">
        <v>0</v>
      </c>
      <c r="AM26" s="20">
        <v>0</v>
      </c>
      <c r="AN26" s="20">
        <v>3356469.96</v>
      </c>
      <c r="AO26" s="20">
        <v>2152160.46</v>
      </c>
      <c r="AP26" s="20">
        <v>501364.53</v>
      </c>
      <c r="AQ26" s="20">
        <v>95220</v>
      </c>
      <c r="AR26" s="20">
        <v>1243259.05</v>
      </c>
      <c r="AS26" s="20">
        <v>397185</v>
      </c>
      <c r="AT26" s="20">
        <v>0</v>
      </c>
      <c r="AU26" s="20">
        <v>1194556.65</v>
      </c>
      <c r="AV26" s="20">
        <v>396638.6</v>
      </c>
      <c r="AW26" s="20">
        <v>0</v>
      </c>
      <c r="AX26" s="20">
        <v>0</v>
      </c>
      <c r="AY26" s="20">
        <v>0</v>
      </c>
      <c r="AZ26" s="20">
        <v>35886</v>
      </c>
      <c r="BA26" s="20">
        <v>311264.2</v>
      </c>
      <c r="BB26" s="20">
        <v>0</v>
      </c>
      <c r="BC26" s="20">
        <v>4500</v>
      </c>
      <c r="BD26" s="20">
        <v>0</v>
      </c>
      <c r="BE26" s="20">
        <v>0</v>
      </c>
      <c r="BF26" s="20">
        <v>0</v>
      </c>
      <c r="BG26" s="20">
        <v>44988.4</v>
      </c>
      <c r="BH26" s="20">
        <v>0</v>
      </c>
      <c r="BI26" s="20">
        <v>0</v>
      </c>
      <c r="BJ26" s="20">
        <v>0</v>
      </c>
      <c r="BK26" s="20">
        <v>0</v>
      </c>
      <c r="BL26" s="20">
        <v>0</v>
      </c>
      <c r="BM26" s="20">
        <v>4500000</v>
      </c>
      <c r="BN26" s="20">
        <v>0</v>
      </c>
      <c r="BO26" s="20">
        <v>0</v>
      </c>
      <c r="BP26" s="20">
        <v>0</v>
      </c>
      <c r="BQ26" s="20">
        <v>4500000</v>
      </c>
      <c r="BR26" s="20">
        <v>0</v>
      </c>
      <c r="BS26" s="20">
        <v>0</v>
      </c>
      <c r="BT26" s="20">
        <v>0</v>
      </c>
      <c r="BU26" s="20">
        <v>0</v>
      </c>
      <c r="BV26" s="20">
        <v>0</v>
      </c>
      <c r="BW26" s="20">
        <v>0</v>
      </c>
      <c r="BX26" s="20">
        <v>0</v>
      </c>
      <c r="BY26" s="20">
        <v>0</v>
      </c>
      <c r="BZ26" s="20">
        <v>887857.66</v>
      </c>
      <c r="CA26" s="20">
        <v>0</v>
      </c>
      <c r="CB26" s="20">
        <v>62223.32</v>
      </c>
      <c r="CC26" s="20">
        <v>0</v>
      </c>
      <c r="CD26" s="20">
        <v>0</v>
      </c>
      <c r="CE26" s="20">
        <v>825634.34</v>
      </c>
      <c r="CF26" s="20">
        <v>0</v>
      </c>
      <c r="CG26" s="20">
        <v>0</v>
      </c>
      <c r="CH26" s="20">
        <v>0</v>
      </c>
      <c r="CI26" s="20">
        <v>0</v>
      </c>
      <c r="CJ26" s="20">
        <v>0</v>
      </c>
      <c r="CK26" s="20">
        <v>0</v>
      </c>
      <c r="CL26" s="20">
        <v>0</v>
      </c>
      <c r="CM26" s="20">
        <v>0</v>
      </c>
      <c r="CN26" s="20">
        <v>0</v>
      </c>
      <c r="CO26" s="20">
        <v>0</v>
      </c>
      <c r="CP26" s="20">
        <v>0</v>
      </c>
      <c r="CQ26" s="20">
        <v>0</v>
      </c>
      <c r="CR26" s="20">
        <v>0</v>
      </c>
      <c r="CS26" s="20">
        <v>0</v>
      </c>
      <c r="CT26" s="20">
        <v>0</v>
      </c>
      <c r="CU26" s="20">
        <v>0</v>
      </c>
      <c r="CV26" s="20">
        <v>0</v>
      </c>
      <c r="CW26" s="20">
        <v>0</v>
      </c>
      <c r="CX26" s="20">
        <v>0</v>
      </c>
      <c r="CY26" s="20">
        <v>0</v>
      </c>
      <c r="CZ26" s="20">
        <v>0</v>
      </c>
      <c r="DA26" s="20">
        <v>0</v>
      </c>
      <c r="DB26" s="20">
        <v>0</v>
      </c>
      <c r="DC26" s="20">
        <v>20000</v>
      </c>
      <c r="DD26" s="20">
        <v>0</v>
      </c>
      <c r="DE26" s="20">
        <v>0</v>
      </c>
      <c r="DF26" s="20">
        <v>20000</v>
      </c>
      <c r="DG26" s="29">
        <v>0</v>
      </c>
    </row>
    <row r="27" ht="15.4" customHeight="1" spans="1:111">
      <c r="A27" s="21" t="s">
        <v>1980</v>
      </c>
      <c r="B27" s="22" t="s">
        <v>1744</v>
      </c>
      <c r="C27" s="22" t="s">
        <v>1744</v>
      </c>
      <c r="D27" s="22" t="s">
        <v>1955</v>
      </c>
      <c r="E27" s="20">
        <v>33453738.97</v>
      </c>
      <c r="F27" s="20">
        <v>27063595.66</v>
      </c>
      <c r="G27" s="20">
        <v>10071812.89</v>
      </c>
      <c r="H27" s="20">
        <v>5176462.49</v>
      </c>
      <c r="I27" s="20">
        <v>2977538.66</v>
      </c>
      <c r="J27" s="20">
        <v>180500</v>
      </c>
      <c r="K27" s="20">
        <v>2293924</v>
      </c>
      <c r="L27" s="20">
        <v>47413</v>
      </c>
      <c r="M27" s="20">
        <v>88757.92</v>
      </c>
      <c r="N27" s="20">
        <v>0</v>
      </c>
      <c r="O27" s="20">
        <v>1967.24</v>
      </c>
      <c r="P27" s="20">
        <v>288169.46</v>
      </c>
      <c r="Q27" s="20">
        <v>0</v>
      </c>
      <c r="R27" s="20">
        <v>0</v>
      </c>
      <c r="S27" s="20">
        <v>5937050</v>
      </c>
      <c r="T27" s="20">
        <v>5993504.71</v>
      </c>
      <c r="U27" s="20">
        <v>664944.58</v>
      </c>
      <c r="V27" s="20">
        <v>663379</v>
      </c>
      <c r="W27" s="20">
        <v>71500</v>
      </c>
      <c r="X27" s="20">
        <v>4602</v>
      </c>
      <c r="Y27" s="20">
        <v>258487</v>
      </c>
      <c r="Z27" s="20">
        <v>532167</v>
      </c>
      <c r="AA27" s="20">
        <v>87630</v>
      </c>
      <c r="AB27" s="20">
        <v>0</v>
      </c>
      <c r="AC27" s="20">
        <v>0</v>
      </c>
      <c r="AD27" s="20">
        <v>466897</v>
      </c>
      <c r="AE27" s="20">
        <v>0</v>
      </c>
      <c r="AF27" s="20">
        <v>401405.92</v>
      </c>
      <c r="AG27" s="20">
        <v>0</v>
      </c>
      <c r="AH27" s="20">
        <v>30300</v>
      </c>
      <c r="AI27" s="20">
        <v>14620</v>
      </c>
      <c r="AJ27" s="20">
        <v>252400</v>
      </c>
      <c r="AK27" s="20">
        <v>209</v>
      </c>
      <c r="AL27" s="20">
        <v>0</v>
      </c>
      <c r="AM27" s="20">
        <v>0</v>
      </c>
      <c r="AN27" s="20">
        <v>703141.32</v>
      </c>
      <c r="AO27" s="20">
        <v>656233</v>
      </c>
      <c r="AP27" s="20">
        <v>78684.53</v>
      </c>
      <c r="AQ27" s="20">
        <v>29220</v>
      </c>
      <c r="AR27" s="20">
        <v>376346</v>
      </c>
      <c r="AS27" s="20">
        <v>77518.76</v>
      </c>
      <c r="AT27" s="20">
        <v>0</v>
      </c>
      <c r="AU27" s="20">
        <v>623819.6</v>
      </c>
      <c r="AV27" s="20">
        <v>396638.6</v>
      </c>
      <c r="AW27" s="20">
        <v>0</v>
      </c>
      <c r="AX27" s="20">
        <v>0</v>
      </c>
      <c r="AY27" s="20">
        <v>0</v>
      </c>
      <c r="AZ27" s="20">
        <v>35886</v>
      </c>
      <c r="BA27" s="20">
        <v>311264.2</v>
      </c>
      <c r="BB27" s="20">
        <v>0</v>
      </c>
      <c r="BC27" s="20">
        <v>4500</v>
      </c>
      <c r="BD27" s="20">
        <v>0</v>
      </c>
      <c r="BE27" s="20">
        <v>0</v>
      </c>
      <c r="BF27" s="20">
        <v>0</v>
      </c>
      <c r="BG27" s="20">
        <v>44988.4</v>
      </c>
      <c r="BH27" s="20">
        <v>0</v>
      </c>
      <c r="BI27" s="20">
        <v>0</v>
      </c>
      <c r="BJ27" s="20">
        <v>0</v>
      </c>
      <c r="BK27" s="20">
        <v>0</v>
      </c>
      <c r="BL27" s="20">
        <v>0</v>
      </c>
      <c r="BM27" s="20">
        <v>0</v>
      </c>
      <c r="BN27" s="20">
        <v>0</v>
      </c>
      <c r="BO27" s="20">
        <v>0</v>
      </c>
      <c r="BP27" s="20">
        <v>0</v>
      </c>
      <c r="BQ27" s="20">
        <v>0</v>
      </c>
      <c r="BR27" s="20">
        <v>0</v>
      </c>
      <c r="BS27" s="20">
        <v>0</v>
      </c>
      <c r="BT27" s="20">
        <v>0</v>
      </c>
      <c r="BU27" s="20">
        <v>0</v>
      </c>
      <c r="BV27" s="20">
        <v>0</v>
      </c>
      <c r="BW27" s="20">
        <v>0</v>
      </c>
      <c r="BX27" s="20">
        <v>0</v>
      </c>
      <c r="BY27" s="20">
        <v>0</v>
      </c>
      <c r="BZ27" s="20">
        <v>0</v>
      </c>
      <c r="CA27" s="20">
        <v>0</v>
      </c>
      <c r="CB27" s="20">
        <v>0</v>
      </c>
      <c r="CC27" s="20">
        <v>0</v>
      </c>
      <c r="CD27" s="20">
        <v>0</v>
      </c>
      <c r="CE27" s="20">
        <v>0</v>
      </c>
      <c r="CF27" s="20">
        <v>0</v>
      </c>
      <c r="CG27" s="20">
        <v>0</v>
      </c>
      <c r="CH27" s="20">
        <v>0</v>
      </c>
      <c r="CI27" s="20">
        <v>0</v>
      </c>
      <c r="CJ27" s="20">
        <v>0</v>
      </c>
      <c r="CK27" s="20">
        <v>0</v>
      </c>
      <c r="CL27" s="20">
        <v>0</v>
      </c>
      <c r="CM27" s="20">
        <v>0</v>
      </c>
      <c r="CN27" s="20">
        <v>0</v>
      </c>
      <c r="CO27" s="20">
        <v>0</v>
      </c>
      <c r="CP27" s="20">
        <v>0</v>
      </c>
      <c r="CQ27" s="20">
        <v>0</v>
      </c>
      <c r="CR27" s="20">
        <v>0</v>
      </c>
      <c r="CS27" s="20">
        <v>0</v>
      </c>
      <c r="CT27" s="20">
        <v>0</v>
      </c>
      <c r="CU27" s="20">
        <v>0</v>
      </c>
      <c r="CV27" s="20">
        <v>0</v>
      </c>
      <c r="CW27" s="20">
        <v>0</v>
      </c>
      <c r="CX27" s="20">
        <v>0</v>
      </c>
      <c r="CY27" s="20">
        <v>0</v>
      </c>
      <c r="CZ27" s="20">
        <v>0</v>
      </c>
      <c r="DA27" s="20">
        <v>0</v>
      </c>
      <c r="DB27" s="20">
        <v>0</v>
      </c>
      <c r="DC27" s="20">
        <v>0</v>
      </c>
      <c r="DD27" s="20">
        <v>0</v>
      </c>
      <c r="DE27" s="20">
        <v>0</v>
      </c>
      <c r="DF27" s="20">
        <v>0</v>
      </c>
      <c r="DG27" s="29">
        <v>0</v>
      </c>
    </row>
    <row r="28" ht="15.4" customHeight="1" spans="1:111">
      <c r="A28" s="21" t="s">
        <v>1981</v>
      </c>
      <c r="B28" s="22" t="s">
        <v>1744</v>
      </c>
      <c r="C28" s="22" t="s">
        <v>1744</v>
      </c>
      <c r="D28" s="22" t="s">
        <v>1957</v>
      </c>
      <c r="E28" s="20">
        <v>12465496.88</v>
      </c>
      <c r="F28" s="20">
        <v>0</v>
      </c>
      <c r="G28" s="20">
        <v>0</v>
      </c>
      <c r="H28" s="20">
        <v>0</v>
      </c>
      <c r="I28" s="20">
        <v>0</v>
      </c>
      <c r="J28" s="20">
        <v>0</v>
      </c>
      <c r="K28" s="20">
        <v>0</v>
      </c>
      <c r="L28" s="20">
        <v>0</v>
      </c>
      <c r="M28" s="20">
        <v>0</v>
      </c>
      <c r="N28" s="20">
        <v>0</v>
      </c>
      <c r="O28" s="20">
        <v>0</v>
      </c>
      <c r="P28" s="20">
        <v>0</v>
      </c>
      <c r="Q28" s="20">
        <v>0</v>
      </c>
      <c r="R28" s="20">
        <v>0</v>
      </c>
      <c r="S28" s="20">
        <v>0</v>
      </c>
      <c r="T28" s="20">
        <v>7945346.88</v>
      </c>
      <c r="U28" s="20">
        <v>115793.95</v>
      </c>
      <c r="V28" s="20">
        <v>548852.5</v>
      </c>
      <c r="W28" s="20">
        <v>20000</v>
      </c>
      <c r="X28" s="20">
        <v>20000</v>
      </c>
      <c r="Y28" s="20">
        <v>15364.3</v>
      </c>
      <c r="Z28" s="20">
        <v>256356.2</v>
      </c>
      <c r="AA28" s="20">
        <v>68224.16</v>
      </c>
      <c r="AB28" s="20">
        <v>0</v>
      </c>
      <c r="AC28" s="20">
        <v>0</v>
      </c>
      <c r="AD28" s="20">
        <v>57888</v>
      </c>
      <c r="AE28" s="20">
        <v>54480</v>
      </c>
      <c r="AF28" s="20">
        <v>4211100</v>
      </c>
      <c r="AG28" s="20">
        <v>31900</v>
      </c>
      <c r="AH28" s="20">
        <v>100000</v>
      </c>
      <c r="AI28" s="20">
        <v>100000</v>
      </c>
      <c r="AJ28" s="20">
        <v>217000</v>
      </c>
      <c r="AK28" s="20">
        <v>0</v>
      </c>
      <c r="AL28" s="20">
        <v>0</v>
      </c>
      <c r="AM28" s="20">
        <v>0</v>
      </c>
      <c r="AN28" s="20">
        <v>402320</v>
      </c>
      <c r="AO28" s="20">
        <v>721361.46</v>
      </c>
      <c r="AP28" s="20">
        <v>400000</v>
      </c>
      <c r="AQ28" s="20">
        <v>0</v>
      </c>
      <c r="AR28" s="20">
        <v>376096.31</v>
      </c>
      <c r="AS28" s="20">
        <v>15000</v>
      </c>
      <c r="AT28" s="20">
        <v>0</v>
      </c>
      <c r="AU28" s="20">
        <v>213610</v>
      </c>
      <c r="AV28" s="20">
        <v>0</v>
      </c>
      <c r="AW28" s="20">
        <v>0</v>
      </c>
      <c r="AX28" s="20">
        <v>0</v>
      </c>
      <c r="AY28" s="20">
        <v>0</v>
      </c>
      <c r="AZ28" s="20">
        <v>0</v>
      </c>
      <c r="BA28" s="20">
        <v>0</v>
      </c>
      <c r="BB28" s="20">
        <v>0</v>
      </c>
      <c r="BC28" s="20">
        <v>0</v>
      </c>
      <c r="BD28" s="20">
        <v>0</v>
      </c>
      <c r="BE28" s="20">
        <v>0</v>
      </c>
      <c r="BF28" s="20">
        <v>0</v>
      </c>
      <c r="BG28" s="20">
        <v>0</v>
      </c>
      <c r="BH28" s="20">
        <v>0</v>
      </c>
      <c r="BI28" s="20">
        <v>0</v>
      </c>
      <c r="BJ28" s="20">
        <v>0</v>
      </c>
      <c r="BK28" s="20">
        <v>0</v>
      </c>
      <c r="BL28" s="20">
        <v>0</v>
      </c>
      <c r="BM28" s="20">
        <v>4500000</v>
      </c>
      <c r="BN28" s="20">
        <v>0</v>
      </c>
      <c r="BO28" s="20">
        <v>0</v>
      </c>
      <c r="BP28" s="20">
        <v>0</v>
      </c>
      <c r="BQ28" s="20">
        <v>4500000</v>
      </c>
      <c r="BR28" s="20">
        <v>0</v>
      </c>
      <c r="BS28" s="20">
        <v>0</v>
      </c>
      <c r="BT28" s="20">
        <v>0</v>
      </c>
      <c r="BU28" s="20">
        <v>0</v>
      </c>
      <c r="BV28" s="20">
        <v>0</v>
      </c>
      <c r="BW28" s="20">
        <v>0</v>
      </c>
      <c r="BX28" s="20">
        <v>0</v>
      </c>
      <c r="BY28" s="20">
        <v>0</v>
      </c>
      <c r="BZ28" s="20">
        <v>20150</v>
      </c>
      <c r="CA28" s="20">
        <v>0</v>
      </c>
      <c r="CB28" s="20">
        <v>20150</v>
      </c>
      <c r="CC28" s="20">
        <v>0</v>
      </c>
      <c r="CD28" s="20">
        <v>0</v>
      </c>
      <c r="CE28" s="20">
        <v>0</v>
      </c>
      <c r="CF28" s="20">
        <v>0</v>
      </c>
      <c r="CG28" s="20">
        <v>0</v>
      </c>
      <c r="CH28" s="20">
        <v>0</v>
      </c>
      <c r="CI28" s="20">
        <v>0</v>
      </c>
      <c r="CJ28" s="20">
        <v>0</v>
      </c>
      <c r="CK28" s="20">
        <v>0</v>
      </c>
      <c r="CL28" s="20">
        <v>0</v>
      </c>
      <c r="CM28" s="20">
        <v>0</v>
      </c>
      <c r="CN28" s="20">
        <v>0</v>
      </c>
      <c r="CO28" s="20">
        <v>0</v>
      </c>
      <c r="CP28" s="20">
        <v>0</v>
      </c>
      <c r="CQ28" s="20">
        <v>0</v>
      </c>
      <c r="CR28" s="20">
        <v>0</v>
      </c>
      <c r="CS28" s="20">
        <v>0</v>
      </c>
      <c r="CT28" s="20">
        <v>0</v>
      </c>
      <c r="CU28" s="20">
        <v>0</v>
      </c>
      <c r="CV28" s="20">
        <v>0</v>
      </c>
      <c r="CW28" s="20">
        <v>0</v>
      </c>
      <c r="CX28" s="20">
        <v>0</v>
      </c>
      <c r="CY28" s="20">
        <v>0</v>
      </c>
      <c r="CZ28" s="20">
        <v>0</v>
      </c>
      <c r="DA28" s="20">
        <v>0</v>
      </c>
      <c r="DB28" s="20">
        <v>0</v>
      </c>
      <c r="DC28" s="20">
        <v>0</v>
      </c>
      <c r="DD28" s="20">
        <v>0</v>
      </c>
      <c r="DE28" s="20">
        <v>0</v>
      </c>
      <c r="DF28" s="20">
        <v>0</v>
      </c>
      <c r="DG28" s="29">
        <v>0</v>
      </c>
    </row>
    <row r="29" ht="15.4" customHeight="1" spans="1:111">
      <c r="A29" s="21" t="s">
        <v>1982</v>
      </c>
      <c r="B29" s="22" t="s">
        <v>1744</v>
      </c>
      <c r="C29" s="22" t="s">
        <v>1744</v>
      </c>
      <c r="D29" s="22" t="s">
        <v>1983</v>
      </c>
      <c r="E29" s="20">
        <v>3279495.19</v>
      </c>
      <c r="F29" s="20">
        <v>0</v>
      </c>
      <c r="G29" s="20">
        <v>0</v>
      </c>
      <c r="H29" s="20">
        <v>0</v>
      </c>
      <c r="I29" s="20">
        <v>0</v>
      </c>
      <c r="J29" s="20">
        <v>0</v>
      </c>
      <c r="K29" s="20">
        <v>0</v>
      </c>
      <c r="L29" s="20">
        <v>0</v>
      </c>
      <c r="M29" s="20">
        <v>0</v>
      </c>
      <c r="N29" s="20">
        <v>0</v>
      </c>
      <c r="O29" s="20">
        <v>0</v>
      </c>
      <c r="P29" s="20">
        <v>0</v>
      </c>
      <c r="Q29" s="20">
        <v>0</v>
      </c>
      <c r="R29" s="20">
        <v>0</v>
      </c>
      <c r="S29" s="20">
        <v>0</v>
      </c>
      <c r="T29" s="20">
        <v>3223591.87</v>
      </c>
      <c r="U29" s="20">
        <v>30000</v>
      </c>
      <c r="V29" s="20">
        <v>50000</v>
      </c>
      <c r="W29" s="20">
        <v>0</v>
      </c>
      <c r="X29" s="20">
        <v>0</v>
      </c>
      <c r="Y29" s="20">
        <v>0</v>
      </c>
      <c r="Z29" s="20">
        <v>0</v>
      </c>
      <c r="AA29" s="20">
        <v>31723.17</v>
      </c>
      <c r="AB29" s="20">
        <v>0</v>
      </c>
      <c r="AC29" s="20">
        <v>0</v>
      </c>
      <c r="AD29" s="20">
        <v>143528.5</v>
      </c>
      <c r="AE29" s="20">
        <v>0</v>
      </c>
      <c r="AF29" s="20">
        <v>138037.84</v>
      </c>
      <c r="AG29" s="20">
        <v>0</v>
      </c>
      <c r="AH29" s="20">
        <v>43074</v>
      </c>
      <c r="AI29" s="20">
        <v>0</v>
      </c>
      <c r="AJ29" s="20">
        <v>25933</v>
      </c>
      <c r="AK29" s="20">
        <v>105770</v>
      </c>
      <c r="AL29" s="20">
        <v>0</v>
      </c>
      <c r="AM29" s="20">
        <v>0</v>
      </c>
      <c r="AN29" s="20">
        <v>1283908.64</v>
      </c>
      <c r="AO29" s="20">
        <v>520291</v>
      </c>
      <c r="AP29" s="20">
        <v>0</v>
      </c>
      <c r="AQ29" s="20">
        <v>0</v>
      </c>
      <c r="AR29" s="20">
        <v>305483.94</v>
      </c>
      <c r="AS29" s="20">
        <v>260000</v>
      </c>
      <c r="AT29" s="20">
        <v>0</v>
      </c>
      <c r="AU29" s="20">
        <v>285841.78</v>
      </c>
      <c r="AV29" s="20">
        <v>0</v>
      </c>
      <c r="AW29" s="20">
        <v>0</v>
      </c>
      <c r="AX29" s="20">
        <v>0</v>
      </c>
      <c r="AY29" s="20">
        <v>0</v>
      </c>
      <c r="AZ29" s="20">
        <v>0</v>
      </c>
      <c r="BA29" s="20">
        <v>0</v>
      </c>
      <c r="BB29" s="20">
        <v>0</v>
      </c>
      <c r="BC29" s="20">
        <v>0</v>
      </c>
      <c r="BD29" s="20">
        <v>0</v>
      </c>
      <c r="BE29" s="20">
        <v>0</v>
      </c>
      <c r="BF29" s="20">
        <v>0</v>
      </c>
      <c r="BG29" s="20">
        <v>0</v>
      </c>
      <c r="BH29" s="20">
        <v>0</v>
      </c>
      <c r="BI29" s="20">
        <v>0</v>
      </c>
      <c r="BJ29" s="20">
        <v>0</v>
      </c>
      <c r="BK29" s="20">
        <v>0</v>
      </c>
      <c r="BL29" s="20">
        <v>0</v>
      </c>
      <c r="BM29" s="20">
        <v>0</v>
      </c>
      <c r="BN29" s="20">
        <v>0</v>
      </c>
      <c r="BO29" s="20">
        <v>0</v>
      </c>
      <c r="BP29" s="20">
        <v>0</v>
      </c>
      <c r="BQ29" s="20">
        <v>0</v>
      </c>
      <c r="BR29" s="20">
        <v>0</v>
      </c>
      <c r="BS29" s="20">
        <v>0</v>
      </c>
      <c r="BT29" s="20">
        <v>0</v>
      </c>
      <c r="BU29" s="20">
        <v>0</v>
      </c>
      <c r="BV29" s="20">
        <v>0</v>
      </c>
      <c r="BW29" s="20">
        <v>0</v>
      </c>
      <c r="BX29" s="20">
        <v>0</v>
      </c>
      <c r="BY29" s="20">
        <v>0</v>
      </c>
      <c r="BZ29" s="20">
        <v>35903.32</v>
      </c>
      <c r="CA29" s="20">
        <v>0</v>
      </c>
      <c r="CB29" s="20">
        <v>35903.32</v>
      </c>
      <c r="CC29" s="20">
        <v>0</v>
      </c>
      <c r="CD29" s="20">
        <v>0</v>
      </c>
      <c r="CE29" s="20">
        <v>0</v>
      </c>
      <c r="CF29" s="20">
        <v>0</v>
      </c>
      <c r="CG29" s="20">
        <v>0</v>
      </c>
      <c r="CH29" s="20">
        <v>0</v>
      </c>
      <c r="CI29" s="20">
        <v>0</v>
      </c>
      <c r="CJ29" s="20">
        <v>0</v>
      </c>
      <c r="CK29" s="20">
        <v>0</v>
      </c>
      <c r="CL29" s="20">
        <v>0</v>
      </c>
      <c r="CM29" s="20">
        <v>0</v>
      </c>
      <c r="CN29" s="20">
        <v>0</v>
      </c>
      <c r="CO29" s="20">
        <v>0</v>
      </c>
      <c r="CP29" s="20">
        <v>0</v>
      </c>
      <c r="CQ29" s="20">
        <v>0</v>
      </c>
      <c r="CR29" s="20">
        <v>0</v>
      </c>
      <c r="CS29" s="20">
        <v>0</v>
      </c>
      <c r="CT29" s="20">
        <v>0</v>
      </c>
      <c r="CU29" s="20">
        <v>0</v>
      </c>
      <c r="CV29" s="20">
        <v>0</v>
      </c>
      <c r="CW29" s="20">
        <v>0</v>
      </c>
      <c r="CX29" s="20">
        <v>0</v>
      </c>
      <c r="CY29" s="20">
        <v>0</v>
      </c>
      <c r="CZ29" s="20">
        <v>0</v>
      </c>
      <c r="DA29" s="20">
        <v>0</v>
      </c>
      <c r="DB29" s="20">
        <v>0</v>
      </c>
      <c r="DC29" s="20">
        <v>20000</v>
      </c>
      <c r="DD29" s="20">
        <v>0</v>
      </c>
      <c r="DE29" s="20">
        <v>0</v>
      </c>
      <c r="DF29" s="20">
        <v>20000</v>
      </c>
      <c r="DG29" s="29">
        <v>0</v>
      </c>
    </row>
    <row r="30" ht="15.4" customHeight="1" spans="1:111">
      <c r="A30" s="21" t="s">
        <v>1984</v>
      </c>
      <c r="B30" s="22" t="s">
        <v>1744</v>
      </c>
      <c r="C30" s="22" t="s">
        <v>1744</v>
      </c>
      <c r="D30" s="22" t="s">
        <v>1985</v>
      </c>
      <c r="E30" s="20">
        <v>60000</v>
      </c>
      <c r="F30" s="20">
        <v>0</v>
      </c>
      <c r="G30" s="20">
        <v>0</v>
      </c>
      <c r="H30" s="20">
        <v>0</v>
      </c>
      <c r="I30" s="20">
        <v>0</v>
      </c>
      <c r="J30" s="20">
        <v>0</v>
      </c>
      <c r="K30" s="20">
        <v>0</v>
      </c>
      <c r="L30" s="20">
        <v>0</v>
      </c>
      <c r="M30" s="20">
        <v>0</v>
      </c>
      <c r="N30" s="20">
        <v>0</v>
      </c>
      <c r="O30" s="20">
        <v>0</v>
      </c>
      <c r="P30" s="20">
        <v>0</v>
      </c>
      <c r="Q30" s="20">
        <v>0</v>
      </c>
      <c r="R30" s="20">
        <v>0</v>
      </c>
      <c r="S30" s="20">
        <v>0</v>
      </c>
      <c r="T30" s="20">
        <v>60000</v>
      </c>
      <c r="U30" s="20">
        <v>0</v>
      </c>
      <c r="V30" s="20">
        <v>0</v>
      </c>
      <c r="W30" s="20">
        <v>0</v>
      </c>
      <c r="X30" s="20">
        <v>0</v>
      </c>
      <c r="Y30" s="20">
        <v>0</v>
      </c>
      <c r="Z30" s="20">
        <v>0</v>
      </c>
      <c r="AA30" s="20">
        <v>0</v>
      </c>
      <c r="AB30" s="20">
        <v>0</v>
      </c>
      <c r="AC30" s="20">
        <v>0</v>
      </c>
      <c r="AD30" s="20">
        <v>0</v>
      </c>
      <c r="AE30" s="20">
        <v>0</v>
      </c>
      <c r="AF30" s="20">
        <v>0</v>
      </c>
      <c r="AG30" s="20">
        <v>0</v>
      </c>
      <c r="AH30" s="20">
        <v>0</v>
      </c>
      <c r="AI30" s="20">
        <v>0</v>
      </c>
      <c r="AJ30" s="20">
        <v>0</v>
      </c>
      <c r="AK30" s="20">
        <v>0</v>
      </c>
      <c r="AL30" s="20">
        <v>0</v>
      </c>
      <c r="AM30" s="20">
        <v>0</v>
      </c>
      <c r="AN30" s="20">
        <v>0</v>
      </c>
      <c r="AO30" s="20">
        <v>0</v>
      </c>
      <c r="AP30" s="20">
        <v>0</v>
      </c>
      <c r="AQ30" s="20">
        <v>60000</v>
      </c>
      <c r="AR30" s="20">
        <v>0</v>
      </c>
      <c r="AS30" s="20">
        <v>0</v>
      </c>
      <c r="AT30" s="20">
        <v>0</v>
      </c>
      <c r="AU30" s="20">
        <v>0</v>
      </c>
      <c r="AV30" s="20">
        <v>0</v>
      </c>
      <c r="AW30" s="20">
        <v>0</v>
      </c>
      <c r="AX30" s="20">
        <v>0</v>
      </c>
      <c r="AY30" s="20">
        <v>0</v>
      </c>
      <c r="AZ30" s="20">
        <v>0</v>
      </c>
      <c r="BA30" s="20">
        <v>0</v>
      </c>
      <c r="BB30" s="20">
        <v>0</v>
      </c>
      <c r="BC30" s="20">
        <v>0</v>
      </c>
      <c r="BD30" s="20">
        <v>0</v>
      </c>
      <c r="BE30" s="20">
        <v>0</v>
      </c>
      <c r="BF30" s="20">
        <v>0</v>
      </c>
      <c r="BG30" s="20">
        <v>0</v>
      </c>
      <c r="BH30" s="20">
        <v>0</v>
      </c>
      <c r="BI30" s="20">
        <v>0</v>
      </c>
      <c r="BJ30" s="20">
        <v>0</v>
      </c>
      <c r="BK30" s="20">
        <v>0</v>
      </c>
      <c r="BL30" s="20">
        <v>0</v>
      </c>
      <c r="BM30" s="20">
        <v>0</v>
      </c>
      <c r="BN30" s="20">
        <v>0</v>
      </c>
      <c r="BO30" s="20">
        <v>0</v>
      </c>
      <c r="BP30" s="20">
        <v>0</v>
      </c>
      <c r="BQ30" s="20">
        <v>0</v>
      </c>
      <c r="BR30" s="20">
        <v>0</v>
      </c>
      <c r="BS30" s="20">
        <v>0</v>
      </c>
      <c r="BT30" s="20">
        <v>0</v>
      </c>
      <c r="BU30" s="20">
        <v>0</v>
      </c>
      <c r="BV30" s="20">
        <v>0</v>
      </c>
      <c r="BW30" s="20">
        <v>0</v>
      </c>
      <c r="BX30" s="20">
        <v>0</v>
      </c>
      <c r="BY30" s="20">
        <v>0</v>
      </c>
      <c r="BZ30" s="20">
        <v>0</v>
      </c>
      <c r="CA30" s="20">
        <v>0</v>
      </c>
      <c r="CB30" s="20">
        <v>0</v>
      </c>
      <c r="CC30" s="20">
        <v>0</v>
      </c>
      <c r="CD30" s="20">
        <v>0</v>
      </c>
      <c r="CE30" s="20">
        <v>0</v>
      </c>
      <c r="CF30" s="20">
        <v>0</v>
      </c>
      <c r="CG30" s="20">
        <v>0</v>
      </c>
      <c r="CH30" s="20">
        <v>0</v>
      </c>
      <c r="CI30" s="20">
        <v>0</v>
      </c>
      <c r="CJ30" s="20">
        <v>0</v>
      </c>
      <c r="CK30" s="20">
        <v>0</v>
      </c>
      <c r="CL30" s="20">
        <v>0</v>
      </c>
      <c r="CM30" s="20">
        <v>0</v>
      </c>
      <c r="CN30" s="20">
        <v>0</v>
      </c>
      <c r="CO30" s="20">
        <v>0</v>
      </c>
      <c r="CP30" s="20">
        <v>0</v>
      </c>
      <c r="CQ30" s="20">
        <v>0</v>
      </c>
      <c r="CR30" s="20">
        <v>0</v>
      </c>
      <c r="CS30" s="20">
        <v>0</v>
      </c>
      <c r="CT30" s="20">
        <v>0</v>
      </c>
      <c r="CU30" s="20">
        <v>0</v>
      </c>
      <c r="CV30" s="20">
        <v>0</v>
      </c>
      <c r="CW30" s="20">
        <v>0</v>
      </c>
      <c r="CX30" s="20">
        <v>0</v>
      </c>
      <c r="CY30" s="20">
        <v>0</v>
      </c>
      <c r="CZ30" s="20">
        <v>0</v>
      </c>
      <c r="DA30" s="20">
        <v>0</v>
      </c>
      <c r="DB30" s="20">
        <v>0</v>
      </c>
      <c r="DC30" s="20">
        <v>0</v>
      </c>
      <c r="DD30" s="20">
        <v>0</v>
      </c>
      <c r="DE30" s="20">
        <v>0</v>
      </c>
      <c r="DF30" s="20">
        <v>0</v>
      </c>
      <c r="DG30" s="29">
        <v>0</v>
      </c>
    </row>
    <row r="31" ht="15.4" customHeight="1" spans="1:111">
      <c r="A31" s="21" t="s">
        <v>1986</v>
      </c>
      <c r="B31" s="22" t="s">
        <v>1744</v>
      </c>
      <c r="C31" s="22" t="s">
        <v>1744</v>
      </c>
      <c r="D31" s="22" t="s">
        <v>1987</v>
      </c>
      <c r="E31" s="20">
        <v>1285634.34</v>
      </c>
      <c r="F31" s="20">
        <v>0</v>
      </c>
      <c r="G31" s="20">
        <v>0</v>
      </c>
      <c r="H31" s="20">
        <v>0</v>
      </c>
      <c r="I31" s="20">
        <v>0</v>
      </c>
      <c r="J31" s="20">
        <v>0</v>
      </c>
      <c r="K31" s="20">
        <v>0</v>
      </c>
      <c r="L31" s="20">
        <v>0</v>
      </c>
      <c r="M31" s="20">
        <v>0</v>
      </c>
      <c r="N31" s="20">
        <v>0</v>
      </c>
      <c r="O31" s="20">
        <v>0</v>
      </c>
      <c r="P31" s="20">
        <v>0</v>
      </c>
      <c r="Q31" s="20">
        <v>0</v>
      </c>
      <c r="R31" s="20">
        <v>0</v>
      </c>
      <c r="S31" s="20">
        <v>0</v>
      </c>
      <c r="T31" s="20">
        <v>460000</v>
      </c>
      <c r="U31" s="20">
        <v>0</v>
      </c>
      <c r="V31" s="20">
        <v>0</v>
      </c>
      <c r="W31" s="20">
        <v>0</v>
      </c>
      <c r="X31" s="20">
        <v>0</v>
      </c>
      <c r="Y31" s="20">
        <v>0</v>
      </c>
      <c r="Z31" s="20">
        <v>0</v>
      </c>
      <c r="AA31" s="20">
        <v>0</v>
      </c>
      <c r="AB31" s="20">
        <v>0</v>
      </c>
      <c r="AC31" s="20">
        <v>300000</v>
      </c>
      <c r="AD31" s="20">
        <v>0</v>
      </c>
      <c r="AE31" s="20">
        <v>0</v>
      </c>
      <c r="AF31" s="20">
        <v>0</v>
      </c>
      <c r="AG31" s="20">
        <v>0</v>
      </c>
      <c r="AH31" s="20">
        <v>0</v>
      </c>
      <c r="AI31" s="20">
        <v>0</v>
      </c>
      <c r="AJ31" s="20">
        <v>0</v>
      </c>
      <c r="AK31" s="20">
        <v>0</v>
      </c>
      <c r="AL31" s="20">
        <v>0</v>
      </c>
      <c r="AM31" s="20">
        <v>0</v>
      </c>
      <c r="AN31" s="20">
        <v>160000</v>
      </c>
      <c r="AO31" s="20">
        <v>0</v>
      </c>
      <c r="AP31" s="20">
        <v>0</v>
      </c>
      <c r="AQ31" s="20">
        <v>0</v>
      </c>
      <c r="AR31" s="20">
        <v>0</v>
      </c>
      <c r="AS31" s="20">
        <v>0</v>
      </c>
      <c r="AT31" s="20">
        <v>0</v>
      </c>
      <c r="AU31" s="20">
        <v>0</v>
      </c>
      <c r="AV31" s="20">
        <v>0</v>
      </c>
      <c r="AW31" s="20">
        <v>0</v>
      </c>
      <c r="AX31" s="20">
        <v>0</v>
      </c>
      <c r="AY31" s="20">
        <v>0</v>
      </c>
      <c r="AZ31" s="20">
        <v>0</v>
      </c>
      <c r="BA31" s="20">
        <v>0</v>
      </c>
      <c r="BB31" s="20">
        <v>0</v>
      </c>
      <c r="BC31" s="20">
        <v>0</v>
      </c>
      <c r="BD31" s="20">
        <v>0</v>
      </c>
      <c r="BE31" s="20">
        <v>0</v>
      </c>
      <c r="BF31" s="20">
        <v>0</v>
      </c>
      <c r="BG31" s="20">
        <v>0</v>
      </c>
      <c r="BH31" s="20">
        <v>0</v>
      </c>
      <c r="BI31" s="20">
        <v>0</v>
      </c>
      <c r="BJ31" s="20">
        <v>0</v>
      </c>
      <c r="BK31" s="20">
        <v>0</v>
      </c>
      <c r="BL31" s="20">
        <v>0</v>
      </c>
      <c r="BM31" s="20">
        <v>0</v>
      </c>
      <c r="BN31" s="20">
        <v>0</v>
      </c>
      <c r="BO31" s="20">
        <v>0</v>
      </c>
      <c r="BP31" s="20">
        <v>0</v>
      </c>
      <c r="BQ31" s="20">
        <v>0</v>
      </c>
      <c r="BR31" s="20">
        <v>0</v>
      </c>
      <c r="BS31" s="20">
        <v>0</v>
      </c>
      <c r="BT31" s="20">
        <v>0</v>
      </c>
      <c r="BU31" s="20">
        <v>0</v>
      </c>
      <c r="BV31" s="20">
        <v>0</v>
      </c>
      <c r="BW31" s="20">
        <v>0</v>
      </c>
      <c r="BX31" s="20">
        <v>0</v>
      </c>
      <c r="BY31" s="20">
        <v>0</v>
      </c>
      <c r="BZ31" s="20">
        <v>825634.34</v>
      </c>
      <c r="CA31" s="20">
        <v>0</v>
      </c>
      <c r="CB31" s="20">
        <v>0</v>
      </c>
      <c r="CC31" s="20">
        <v>0</v>
      </c>
      <c r="CD31" s="20">
        <v>0</v>
      </c>
      <c r="CE31" s="20">
        <v>825634.34</v>
      </c>
      <c r="CF31" s="20">
        <v>0</v>
      </c>
      <c r="CG31" s="20">
        <v>0</v>
      </c>
      <c r="CH31" s="20">
        <v>0</v>
      </c>
      <c r="CI31" s="20">
        <v>0</v>
      </c>
      <c r="CJ31" s="20">
        <v>0</v>
      </c>
      <c r="CK31" s="20">
        <v>0</v>
      </c>
      <c r="CL31" s="20">
        <v>0</v>
      </c>
      <c r="CM31" s="20">
        <v>0</v>
      </c>
      <c r="CN31" s="20">
        <v>0</v>
      </c>
      <c r="CO31" s="20">
        <v>0</v>
      </c>
      <c r="CP31" s="20">
        <v>0</v>
      </c>
      <c r="CQ31" s="20">
        <v>0</v>
      </c>
      <c r="CR31" s="20">
        <v>0</v>
      </c>
      <c r="CS31" s="20">
        <v>0</v>
      </c>
      <c r="CT31" s="20">
        <v>0</v>
      </c>
      <c r="CU31" s="20">
        <v>0</v>
      </c>
      <c r="CV31" s="20">
        <v>0</v>
      </c>
      <c r="CW31" s="20">
        <v>0</v>
      </c>
      <c r="CX31" s="20">
        <v>0</v>
      </c>
      <c r="CY31" s="20">
        <v>0</v>
      </c>
      <c r="CZ31" s="20">
        <v>0</v>
      </c>
      <c r="DA31" s="20">
        <v>0</v>
      </c>
      <c r="DB31" s="20">
        <v>0</v>
      </c>
      <c r="DC31" s="20">
        <v>0</v>
      </c>
      <c r="DD31" s="20">
        <v>0</v>
      </c>
      <c r="DE31" s="20">
        <v>0</v>
      </c>
      <c r="DF31" s="20">
        <v>0</v>
      </c>
      <c r="DG31" s="29">
        <v>0</v>
      </c>
    </row>
    <row r="32" ht="15.4" customHeight="1" spans="1:111">
      <c r="A32" s="21" t="s">
        <v>1988</v>
      </c>
      <c r="B32" s="22" t="s">
        <v>1744</v>
      </c>
      <c r="C32" s="22" t="s">
        <v>1744</v>
      </c>
      <c r="D32" s="22" t="s">
        <v>1989</v>
      </c>
      <c r="E32" s="20">
        <v>523066.61</v>
      </c>
      <c r="F32" s="20">
        <v>0</v>
      </c>
      <c r="G32" s="20">
        <v>0</v>
      </c>
      <c r="H32" s="20">
        <v>0</v>
      </c>
      <c r="I32" s="20">
        <v>0</v>
      </c>
      <c r="J32" s="20">
        <v>0</v>
      </c>
      <c r="K32" s="20">
        <v>0</v>
      </c>
      <c r="L32" s="20">
        <v>0</v>
      </c>
      <c r="M32" s="20">
        <v>0</v>
      </c>
      <c r="N32" s="20">
        <v>0</v>
      </c>
      <c r="O32" s="20">
        <v>0</v>
      </c>
      <c r="P32" s="20">
        <v>0</v>
      </c>
      <c r="Q32" s="20">
        <v>0</v>
      </c>
      <c r="R32" s="20">
        <v>0</v>
      </c>
      <c r="S32" s="20">
        <v>0</v>
      </c>
      <c r="T32" s="20">
        <v>516896.61</v>
      </c>
      <c r="U32" s="20">
        <v>89463.86</v>
      </c>
      <c r="V32" s="20">
        <v>67106</v>
      </c>
      <c r="W32" s="20">
        <v>0</v>
      </c>
      <c r="X32" s="20">
        <v>0</v>
      </c>
      <c r="Y32" s="20">
        <v>0</v>
      </c>
      <c r="Z32" s="20">
        <v>2000</v>
      </c>
      <c r="AA32" s="20">
        <v>148496</v>
      </c>
      <c r="AB32" s="20">
        <v>0</v>
      </c>
      <c r="AC32" s="20">
        <v>0</v>
      </c>
      <c r="AD32" s="20">
        <v>39998</v>
      </c>
      <c r="AE32" s="20">
        <v>0</v>
      </c>
      <c r="AF32" s="20">
        <v>1620.98</v>
      </c>
      <c r="AG32" s="20">
        <v>4231.5</v>
      </c>
      <c r="AH32" s="20">
        <v>0</v>
      </c>
      <c r="AI32" s="20">
        <v>1760</v>
      </c>
      <c r="AJ32" s="20">
        <v>4000</v>
      </c>
      <c r="AK32" s="20">
        <v>0</v>
      </c>
      <c r="AL32" s="20">
        <v>0</v>
      </c>
      <c r="AM32" s="20">
        <v>0</v>
      </c>
      <c r="AN32" s="20">
        <v>7100</v>
      </c>
      <c r="AO32" s="20">
        <v>47975</v>
      </c>
      <c r="AP32" s="20">
        <v>22680</v>
      </c>
      <c r="AQ32" s="20">
        <v>6000</v>
      </c>
      <c r="AR32" s="20">
        <v>0</v>
      </c>
      <c r="AS32" s="20">
        <v>21500</v>
      </c>
      <c r="AT32" s="20">
        <v>0</v>
      </c>
      <c r="AU32" s="20">
        <v>52965.27</v>
      </c>
      <c r="AV32" s="20">
        <v>0</v>
      </c>
      <c r="AW32" s="20">
        <v>0</v>
      </c>
      <c r="AX32" s="20">
        <v>0</v>
      </c>
      <c r="AY32" s="20">
        <v>0</v>
      </c>
      <c r="AZ32" s="20">
        <v>0</v>
      </c>
      <c r="BA32" s="20">
        <v>0</v>
      </c>
      <c r="BB32" s="20">
        <v>0</v>
      </c>
      <c r="BC32" s="20">
        <v>0</v>
      </c>
      <c r="BD32" s="20">
        <v>0</v>
      </c>
      <c r="BE32" s="20">
        <v>0</v>
      </c>
      <c r="BF32" s="20">
        <v>0</v>
      </c>
      <c r="BG32" s="20">
        <v>0</v>
      </c>
      <c r="BH32" s="20">
        <v>0</v>
      </c>
      <c r="BI32" s="20">
        <v>0</v>
      </c>
      <c r="BJ32" s="20">
        <v>0</v>
      </c>
      <c r="BK32" s="20">
        <v>0</v>
      </c>
      <c r="BL32" s="20">
        <v>0</v>
      </c>
      <c r="BM32" s="20">
        <v>0</v>
      </c>
      <c r="BN32" s="20">
        <v>0</v>
      </c>
      <c r="BO32" s="20">
        <v>0</v>
      </c>
      <c r="BP32" s="20">
        <v>0</v>
      </c>
      <c r="BQ32" s="20">
        <v>0</v>
      </c>
      <c r="BR32" s="20">
        <v>0</v>
      </c>
      <c r="BS32" s="20">
        <v>0</v>
      </c>
      <c r="BT32" s="20">
        <v>0</v>
      </c>
      <c r="BU32" s="20">
        <v>0</v>
      </c>
      <c r="BV32" s="20">
        <v>0</v>
      </c>
      <c r="BW32" s="20">
        <v>0</v>
      </c>
      <c r="BX32" s="20">
        <v>0</v>
      </c>
      <c r="BY32" s="20">
        <v>0</v>
      </c>
      <c r="BZ32" s="20">
        <v>6170</v>
      </c>
      <c r="CA32" s="20">
        <v>0</v>
      </c>
      <c r="CB32" s="20">
        <v>6170</v>
      </c>
      <c r="CC32" s="20">
        <v>0</v>
      </c>
      <c r="CD32" s="20">
        <v>0</v>
      </c>
      <c r="CE32" s="20">
        <v>0</v>
      </c>
      <c r="CF32" s="20">
        <v>0</v>
      </c>
      <c r="CG32" s="20">
        <v>0</v>
      </c>
      <c r="CH32" s="20">
        <v>0</v>
      </c>
      <c r="CI32" s="20">
        <v>0</v>
      </c>
      <c r="CJ32" s="20">
        <v>0</v>
      </c>
      <c r="CK32" s="20">
        <v>0</v>
      </c>
      <c r="CL32" s="20">
        <v>0</v>
      </c>
      <c r="CM32" s="20">
        <v>0</v>
      </c>
      <c r="CN32" s="20">
        <v>0</v>
      </c>
      <c r="CO32" s="20">
        <v>0</v>
      </c>
      <c r="CP32" s="20">
        <v>0</v>
      </c>
      <c r="CQ32" s="20">
        <v>0</v>
      </c>
      <c r="CR32" s="20">
        <v>0</v>
      </c>
      <c r="CS32" s="20">
        <v>0</v>
      </c>
      <c r="CT32" s="20">
        <v>0</v>
      </c>
      <c r="CU32" s="20">
        <v>0</v>
      </c>
      <c r="CV32" s="20">
        <v>0</v>
      </c>
      <c r="CW32" s="20">
        <v>0</v>
      </c>
      <c r="CX32" s="20">
        <v>0</v>
      </c>
      <c r="CY32" s="20">
        <v>0</v>
      </c>
      <c r="CZ32" s="20">
        <v>0</v>
      </c>
      <c r="DA32" s="20">
        <v>0</v>
      </c>
      <c r="DB32" s="20">
        <v>0</v>
      </c>
      <c r="DC32" s="20">
        <v>0</v>
      </c>
      <c r="DD32" s="20">
        <v>0</v>
      </c>
      <c r="DE32" s="20">
        <v>0</v>
      </c>
      <c r="DF32" s="20">
        <v>0</v>
      </c>
      <c r="DG32" s="29">
        <v>0</v>
      </c>
    </row>
    <row r="33" ht="15.4" customHeight="1" spans="1:111">
      <c r="A33" s="21" t="s">
        <v>1990</v>
      </c>
      <c r="B33" s="22" t="s">
        <v>1744</v>
      </c>
      <c r="C33" s="22" t="s">
        <v>1744</v>
      </c>
      <c r="D33" s="22" t="s">
        <v>1991</v>
      </c>
      <c r="E33" s="20">
        <v>470000</v>
      </c>
      <c r="F33" s="20">
        <v>0</v>
      </c>
      <c r="G33" s="20">
        <v>0</v>
      </c>
      <c r="H33" s="20">
        <v>0</v>
      </c>
      <c r="I33" s="20">
        <v>0</v>
      </c>
      <c r="J33" s="20">
        <v>0</v>
      </c>
      <c r="K33" s="20">
        <v>0</v>
      </c>
      <c r="L33" s="20">
        <v>0</v>
      </c>
      <c r="M33" s="20">
        <v>0</v>
      </c>
      <c r="N33" s="20">
        <v>0</v>
      </c>
      <c r="O33" s="20">
        <v>0</v>
      </c>
      <c r="P33" s="20">
        <v>0</v>
      </c>
      <c r="Q33" s="20">
        <v>0</v>
      </c>
      <c r="R33" s="20">
        <v>0</v>
      </c>
      <c r="S33" s="20">
        <v>0</v>
      </c>
      <c r="T33" s="20">
        <v>470000</v>
      </c>
      <c r="U33" s="20">
        <v>52900</v>
      </c>
      <c r="V33" s="20">
        <v>11000</v>
      </c>
      <c r="W33" s="20">
        <v>20000</v>
      </c>
      <c r="X33" s="20">
        <v>0</v>
      </c>
      <c r="Y33" s="20">
        <v>0</v>
      </c>
      <c r="Z33" s="20">
        <v>0</v>
      </c>
      <c r="AA33" s="20">
        <v>0</v>
      </c>
      <c r="AB33" s="20">
        <v>0</v>
      </c>
      <c r="AC33" s="20">
        <v>0</v>
      </c>
      <c r="AD33" s="20">
        <v>57137</v>
      </c>
      <c r="AE33" s="20">
        <v>0</v>
      </c>
      <c r="AF33" s="20">
        <v>1000</v>
      </c>
      <c r="AG33" s="20">
        <v>0</v>
      </c>
      <c r="AH33" s="20">
        <v>29600</v>
      </c>
      <c r="AI33" s="20">
        <v>10700</v>
      </c>
      <c r="AJ33" s="20">
        <v>20000</v>
      </c>
      <c r="AK33" s="20">
        <v>0</v>
      </c>
      <c r="AL33" s="20">
        <v>0</v>
      </c>
      <c r="AM33" s="20">
        <v>0</v>
      </c>
      <c r="AN33" s="20">
        <v>30000</v>
      </c>
      <c r="AO33" s="20">
        <v>162863</v>
      </c>
      <c r="AP33" s="20">
        <v>0</v>
      </c>
      <c r="AQ33" s="20">
        <v>0</v>
      </c>
      <c r="AR33" s="20">
        <v>64800</v>
      </c>
      <c r="AS33" s="20">
        <v>0</v>
      </c>
      <c r="AT33" s="20">
        <v>0</v>
      </c>
      <c r="AU33" s="20">
        <v>10000</v>
      </c>
      <c r="AV33" s="20">
        <v>0</v>
      </c>
      <c r="AW33" s="20">
        <v>0</v>
      </c>
      <c r="AX33" s="20">
        <v>0</v>
      </c>
      <c r="AY33" s="20">
        <v>0</v>
      </c>
      <c r="AZ33" s="20">
        <v>0</v>
      </c>
      <c r="BA33" s="20">
        <v>0</v>
      </c>
      <c r="BB33" s="20">
        <v>0</v>
      </c>
      <c r="BC33" s="20">
        <v>0</v>
      </c>
      <c r="BD33" s="20">
        <v>0</v>
      </c>
      <c r="BE33" s="20">
        <v>0</v>
      </c>
      <c r="BF33" s="20">
        <v>0</v>
      </c>
      <c r="BG33" s="20">
        <v>0</v>
      </c>
      <c r="BH33" s="20">
        <v>0</v>
      </c>
      <c r="BI33" s="20">
        <v>0</v>
      </c>
      <c r="BJ33" s="20">
        <v>0</v>
      </c>
      <c r="BK33" s="20">
        <v>0</v>
      </c>
      <c r="BL33" s="20">
        <v>0</v>
      </c>
      <c r="BM33" s="20">
        <v>0</v>
      </c>
      <c r="BN33" s="20">
        <v>0</v>
      </c>
      <c r="BO33" s="20">
        <v>0</v>
      </c>
      <c r="BP33" s="20">
        <v>0</v>
      </c>
      <c r="BQ33" s="20">
        <v>0</v>
      </c>
      <c r="BR33" s="20">
        <v>0</v>
      </c>
      <c r="BS33" s="20">
        <v>0</v>
      </c>
      <c r="BT33" s="20">
        <v>0</v>
      </c>
      <c r="BU33" s="20">
        <v>0</v>
      </c>
      <c r="BV33" s="20">
        <v>0</v>
      </c>
      <c r="BW33" s="20">
        <v>0</v>
      </c>
      <c r="BX33" s="20">
        <v>0</v>
      </c>
      <c r="BY33" s="20">
        <v>0</v>
      </c>
      <c r="BZ33" s="20">
        <v>0</v>
      </c>
      <c r="CA33" s="20">
        <v>0</v>
      </c>
      <c r="CB33" s="20">
        <v>0</v>
      </c>
      <c r="CC33" s="20">
        <v>0</v>
      </c>
      <c r="CD33" s="20">
        <v>0</v>
      </c>
      <c r="CE33" s="20">
        <v>0</v>
      </c>
      <c r="CF33" s="20">
        <v>0</v>
      </c>
      <c r="CG33" s="20">
        <v>0</v>
      </c>
      <c r="CH33" s="20">
        <v>0</v>
      </c>
      <c r="CI33" s="20">
        <v>0</v>
      </c>
      <c r="CJ33" s="20">
        <v>0</v>
      </c>
      <c r="CK33" s="20">
        <v>0</v>
      </c>
      <c r="CL33" s="20">
        <v>0</v>
      </c>
      <c r="CM33" s="20">
        <v>0</v>
      </c>
      <c r="CN33" s="20">
        <v>0</v>
      </c>
      <c r="CO33" s="20">
        <v>0</v>
      </c>
      <c r="CP33" s="20">
        <v>0</v>
      </c>
      <c r="CQ33" s="20">
        <v>0</v>
      </c>
      <c r="CR33" s="20">
        <v>0</v>
      </c>
      <c r="CS33" s="20">
        <v>0</v>
      </c>
      <c r="CT33" s="20">
        <v>0</v>
      </c>
      <c r="CU33" s="20">
        <v>0</v>
      </c>
      <c r="CV33" s="20">
        <v>0</v>
      </c>
      <c r="CW33" s="20">
        <v>0</v>
      </c>
      <c r="CX33" s="20">
        <v>0</v>
      </c>
      <c r="CY33" s="20">
        <v>0</v>
      </c>
      <c r="CZ33" s="20">
        <v>0</v>
      </c>
      <c r="DA33" s="20">
        <v>0</v>
      </c>
      <c r="DB33" s="20">
        <v>0</v>
      </c>
      <c r="DC33" s="20">
        <v>0</v>
      </c>
      <c r="DD33" s="20">
        <v>0</v>
      </c>
      <c r="DE33" s="20">
        <v>0</v>
      </c>
      <c r="DF33" s="20">
        <v>0</v>
      </c>
      <c r="DG33" s="29">
        <v>0</v>
      </c>
    </row>
    <row r="34" ht="15.4" customHeight="1" spans="1:111">
      <c r="A34" s="21" t="s">
        <v>1992</v>
      </c>
      <c r="B34" s="22" t="s">
        <v>1744</v>
      </c>
      <c r="C34" s="22" t="s">
        <v>1744</v>
      </c>
      <c r="D34" s="22" t="s">
        <v>1993</v>
      </c>
      <c r="E34" s="20">
        <v>1646859.4</v>
      </c>
      <c r="F34" s="20">
        <v>0</v>
      </c>
      <c r="G34" s="20">
        <v>0</v>
      </c>
      <c r="H34" s="20">
        <v>0</v>
      </c>
      <c r="I34" s="20">
        <v>0</v>
      </c>
      <c r="J34" s="20">
        <v>0</v>
      </c>
      <c r="K34" s="20">
        <v>0</v>
      </c>
      <c r="L34" s="20">
        <v>0</v>
      </c>
      <c r="M34" s="20">
        <v>0</v>
      </c>
      <c r="N34" s="20">
        <v>0</v>
      </c>
      <c r="O34" s="20">
        <v>0</v>
      </c>
      <c r="P34" s="20">
        <v>0</v>
      </c>
      <c r="Q34" s="20">
        <v>0</v>
      </c>
      <c r="R34" s="20">
        <v>0</v>
      </c>
      <c r="S34" s="20">
        <v>0</v>
      </c>
      <c r="T34" s="20">
        <v>1646859.4</v>
      </c>
      <c r="U34" s="20">
        <v>29216.36</v>
      </c>
      <c r="V34" s="20">
        <v>332856</v>
      </c>
      <c r="W34" s="20">
        <v>0</v>
      </c>
      <c r="X34" s="20">
        <v>0</v>
      </c>
      <c r="Y34" s="20">
        <v>6890</v>
      </c>
      <c r="Z34" s="20">
        <v>5700</v>
      </c>
      <c r="AA34" s="20">
        <v>3120</v>
      </c>
      <c r="AB34" s="20">
        <v>0</v>
      </c>
      <c r="AC34" s="20">
        <v>0</v>
      </c>
      <c r="AD34" s="20">
        <v>37041</v>
      </c>
      <c r="AE34" s="20">
        <v>0</v>
      </c>
      <c r="AF34" s="20">
        <v>16580</v>
      </c>
      <c r="AG34" s="20">
        <v>0</v>
      </c>
      <c r="AH34" s="20">
        <v>112000</v>
      </c>
      <c r="AI34" s="20">
        <v>50000</v>
      </c>
      <c r="AJ34" s="20">
        <v>88000</v>
      </c>
      <c r="AK34" s="20">
        <v>0</v>
      </c>
      <c r="AL34" s="20">
        <v>0</v>
      </c>
      <c r="AM34" s="20">
        <v>0</v>
      </c>
      <c r="AN34" s="20">
        <v>770000</v>
      </c>
      <c r="AO34" s="20">
        <v>43437</v>
      </c>
      <c r="AP34" s="20">
        <v>0</v>
      </c>
      <c r="AQ34" s="20">
        <v>0</v>
      </c>
      <c r="AR34" s="20">
        <v>120532.8</v>
      </c>
      <c r="AS34" s="20">
        <v>23166.24</v>
      </c>
      <c r="AT34" s="20">
        <v>0</v>
      </c>
      <c r="AU34" s="20">
        <v>8320</v>
      </c>
      <c r="AV34" s="20">
        <v>0</v>
      </c>
      <c r="AW34" s="20">
        <v>0</v>
      </c>
      <c r="AX34" s="20">
        <v>0</v>
      </c>
      <c r="AY34" s="20">
        <v>0</v>
      </c>
      <c r="AZ34" s="20">
        <v>0</v>
      </c>
      <c r="BA34" s="20">
        <v>0</v>
      </c>
      <c r="BB34" s="20">
        <v>0</v>
      </c>
      <c r="BC34" s="20">
        <v>0</v>
      </c>
      <c r="BD34" s="20">
        <v>0</v>
      </c>
      <c r="BE34" s="20">
        <v>0</v>
      </c>
      <c r="BF34" s="20">
        <v>0</v>
      </c>
      <c r="BG34" s="20">
        <v>0</v>
      </c>
      <c r="BH34" s="20">
        <v>0</v>
      </c>
      <c r="BI34" s="20">
        <v>0</v>
      </c>
      <c r="BJ34" s="20">
        <v>0</v>
      </c>
      <c r="BK34" s="20">
        <v>0</v>
      </c>
      <c r="BL34" s="20">
        <v>0</v>
      </c>
      <c r="BM34" s="20">
        <v>0</v>
      </c>
      <c r="BN34" s="20">
        <v>0</v>
      </c>
      <c r="BO34" s="20">
        <v>0</v>
      </c>
      <c r="BP34" s="20">
        <v>0</v>
      </c>
      <c r="BQ34" s="20">
        <v>0</v>
      </c>
      <c r="BR34" s="20">
        <v>0</v>
      </c>
      <c r="BS34" s="20">
        <v>0</v>
      </c>
      <c r="BT34" s="20">
        <v>0</v>
      </c>
      <c r="BU34" s="20">
        <v>0</v>
      </c>
      <c r="BV34" s="20">
        <v>0</v>
      </c>
      <c r="BW34" s="20">
        <v>0</v>
      </c>
      <c r="BX34" s="20">
        <v>0</v>
      </c>
      <c r="BY34" s="20">
        <v>0</v>
      </c>
      <c r="BZ34" s="20">
        <v>0</v>
      </c>
      <c r="CA34" s="20">
        <v>0</v>
      </c>
      <c r="CB34" s="20">
        <v>0</v>
      </c>
      <c r="CC34" s="20">
        <v>0</v>
      </c>
      <c r="CD34" s="20">
        <v>0</v>
      </c>
      <c r="CE34" s="20">
        <v>0</v>
      </c>
      <c r="CF34" s="20">
        <v>0</v>
      </c>
      <c r="CG34" s="20">
        <v>0</v>
      </c>
      <c r="CH34" s="20">
        <v>0</v>
      </c>
      <c r="CI34" s="20">
        <v>0</v>
      </c>
      <c r="CJ34" s="20">
        <v>0</v>
      </c>
      <c r="CK34" s="20">
        <v>0</v>
      </c>
      <c r="CL34" s="20">
        <v>0</v>
      </c>
      <c r="CM34" s="20">
        <v>0</v>
      </c>
      <c r="CN34" s="20">
        <v>0</v>
      </c>
      <c r="CO34" s="20">
        <v>0</v>
      </c>
      <c r="CP34" s="20">
        <v>0</v>
      </c>
      <c r="CQ34" s="20">
        <v>0</v>
      </c>
      <c r="CR34" s="20">
        <v>0</v>
      </c>
      <c r="CS34" s="20">
        <v>0</v>
      </c>
      <c r="CT34" s="20">
        <v>0</v>
      </c>
      <c r="CU34" s="20">
        <v>0</v>
      </c>
      <c r="CV34" s="20">
        <v>0</v>
      </c>
      <c r="CW34" s="20">
        <v>0</v>
      </c>
      <c r="CX34" s="20">
        <v>0</v>
      </c>
      <c r="CY34" s="20">
        <v>0</v>
      </c>
      <c r="CZ34" s="20">
        <v>0</v>
      </c>
      <c r="DA34" s="20">
        <v>0</v>
      </c>
      <c r="DB34" s="20">
        <v>0</v>
      </c>
      <c r="DC34" s="20">
        <v>0</v>
      </c>
      <c r="DD34" s="20">
        <v>0</v>
      </c>
      <c r="DE34" s="20">
        <v>0</v>
      </c>
      <c r="DF34" s="20">
        <v>0</v>
      </c>
      <c r="DG34" s="29">
        <v>0</v>
      </c>
    </row>
    <row r="35" ht="15.4" customHeight="1" spans="1:111">
      <c r="A35" s="21" t="s">
        <v>1994</v>
      </c>
      <c r="B35" s="22" t="s">
        <v>1744</v>
      </c>
      <c r="C35" s="22" t="s">
        <v>1744</v>
      </c>
      <c r="D35" s="22" t="s">
        <v>1995</v>
      </c>
      <c r="E35" s="20">
        <v>4929311.55</v>
      </c>
      <c r="F35" s="20">
        <v>2271295.72</v>
      </c>
      <c r="G35" s="20">
        <v>691569.35</v>
      </c>
      <c r="H35" s="20">
        <v>307798.37</v>
      </c>
      <c r="I35" s="20">
        <v>0</v>
      </c>
      <c r="J35" s="20">
        <v>0</v>
      </c>
      <c r="K35" s="20">
        <v>958206.9</v>
      </c>
      <c r="L35" s="20">
        <v>179508.5</v>
      </c>
      <c r="M35" s="20">
        <v>0</v>
      </c>
      <c r="N35" s="20">
        <v>44001.6</v>
      </c>
      <c r="O35" s="20">
        <v>0</v>
      </c>
      <c r="P35" s="20">
        <v>0</v>
      </c>
      <c r="Q35" s="20">
        <v>90211</v>
      </c>
      <c r="R35" s="20">
        <v>0</v>
      </c>
      <c r="S35" s="20">
        <v>0</v>
      </c>
      <c r="T35" s="20">
        <v>1917308.83</v>
      </c>
      <c r="U35" s="20">
        <v>193968.54</v>
      </c>
      <c r="V35" s="20">
        <v>98636</v>
      </c>
      <c r="W35" s="20">
        <v>2000</v>
      </c>
      <c r="X35" s="20">
        <v>0</v>
      </c>
      <c r="Y35" s="20">
        <v>0</v>
      </c>
      <c r="Z35" s="20">
        <v>4264.53</v>
      </c>
      <c r="AA35" s="20">
        <v>12354.39</v>
      </c>
      <c r="AB35" s="20">
        <v>0</v>
      </c>
      <c r="AC35" s="20">
        <v>0</v>
      </c>
      <c r="AD35" s="20">
        <v>128491</v>
      </c>
      <c r="AE35" s="20">
        <v>0</v>
      </c>
      <c r="AF35" s="20">
        <v>21430</v>
      </c>
      <c r="AG35" s="20">
        <v>6918</v>
      </c>
      <c r="AH35" s="20">
        <v>3710</v>
      </c>
      <c r="AI35" s="20">
        <v>6061.5</v>
      </c>
      <c r="AJ35" s="20">
        <v>37820</v>
      </c>
      <c r="AK35" s="20">
        <v>0</v>
      </c>
      <c r="AL35" s="20">
        <v>0</v>
      </c>
      <c r="AM35" s="20">
        <v>0</v>
      </c>
      <c r="AN35" s="20">
        <v>310503.9</v>
      </c>
      <c r="AO35" s="20">
        <v>1019821.45</v>
      </c>
      <c r="AP35" s="20">
        <v>61729.52</v>
      </c>
      <c r="AQ35" s="20">
        <v>9600</v>
      </c>
      <c r="AR35" s="20">
        <v>0</v>
      </c>
      <c r="AS35" s="20">
        <v>0</v>
      </c>
      <c r="AT35" s="20">
        <v>0</v>
      </c>
      <c r="AU35" s="20">
        <v>0</v>
      </c>
      <c r="AV35" s="20">
        <v>409931</v>
      </c>
      <c r="AW35" s="20">
        <v>0</v>
      </c>
      <c r="AX35" s="20">
        <v>200000</v>
      </c>
      <c r="AY35" s="20">
        <v>0</v>
      </c>
      <c r="AZ35" s="20">
        <v>18096</v>
      </c>
      <c r="BA35" s="20">
        <v>179635</v>
      </c>
      <c r="BB35" s="20">
        <v>0</v>
      </c>
      <c r="BC35" s="20">
        <v>0</v>
      </c>
      <c r="BD35" s="20">
        <v>0</v>
      </c>
      <c r="BE35" s="20">
        <v>0</v>
      </c>
      <c r="BF35" s="20">
        <v>0</v>
      </c>
      <c r="BG35" s="20">
        <v>12200</v>
      </c>
      <c r="BH35" s="20">
        <v>0</v>
      </c>
      <c r="BI35" s="20">
        <v>0</v>
      </c>
      <c r="BJ35" s="20">
        <v>0</v>
      </c>
      <c r="BK35" s="20">
        <v>0</v>
      </c>
      <c r="BL35" s="20">
        <v>0</v>
      </c>
      <c r="BM35" s="20">
        <v>0</v>
      </c>
      <c r="BN35" s="20">
        <v>0</v>
      </c>
      <c r="BO35" s="20">
        <v>0</v>
      </c>
      <c r="BP35" s="20">
        <v>0</v>
      </c>
      <c r="BQ35" s="20">
        <v>0</v>
      </c>
      <c r="BR35" s="20">
        <v>0</v>
      </c>
      <c r="BS35" s="20">
        <v>0</v>
      </c>
      <c r="BT35" s="20">
        <v>0</v>
      </c>
      <c r="BU35" s="20">
        <v>0</v>
      </c>
      <c r="BV35" s="20">
        <v>0</v>
      </c>
      <c r="BW35" s="20">
        <v>0</v>
      </c>
      <c r="BX35" s="20">
        <v>0</v>
      </c>
      <c r="BY35" s="20">
        <v>0</v>
      </c>
      <c r="BZ35" s="20">
        <v>30776</v>
      </c>
      <c r="CA35" s="20">
        <v>0</v>
      </c>
      <c r="CB35" s="20">
        <v>776</v>
      </c>
      <c r="CC35" s="20">
        <v>0</v>
      </c>
      <c r="CD35" s="20">
        <v>30000</v>
      </c>
      <c r="CE35" s="20">
        <v>0</v>
      </c>
      <c r="CF35" s="20">
        <v>0</v>
      </c>
      <c r="CG35" s="20">
        <v>0</v>
      </c>
      <c r="CH35" s="20">
        <v>0</v>
      </c>
      <c r="CI35" s="20">
        <v>0</v>
      </c>
      <c r="CJ35" s="20">
        <v>0</v>
      </c>
      <c r="CK35" s="20">
        <v>0</v>
      </c>
      <c r="CL35" s="20">
        <v>0</v>
      </c>
      <c r="CM35" s="20">
        <v>0</v>
      </c>
      <c r="CN35" s="20">
        <v>0</v>
      </c>
      <c r="CO35" s="20">
        <v>0</v>
      </c>
      <c r="CP35" s="20">
        <v>0</v>
      </c>
      <c r="CQ35" s="20">
        <v>0</v>
      </c>
      <c r="CR35" s="20">
        <v>0</v>
      </c>
      <c r="CS35" s="20">
        <v>0</v>
      </c>
      <c r="CT35" s="20">
        <v>300000</v>
      </c>
      <c r="CU35" s="20">
        <v>0</v>
      </c>
      <c r="CV35" s="20">
        <v>0</v>
      </c>
      <c r="CW35" s="20">
        <v>300000</v>
      </c>
      <c r="CX35" s="20">
        <v>0</v>
      </c>
      <c r="CY35" s="20">
        <v>0</v>
      </c>
      <c r="CZ35" s="20">
        <v>0</v>
      </c>
      <c r="DA35" s="20">
        <v>0</v>
      </c>
      <c r="DB35" s="20">
        <v>0</v>
      </c>
      <c r="DC35" s="20">
        <v>0</v>
      </c>
      <c r="DD35" s="20">
        <v>0</v>
      </c>
      <c r="DE35" s="20">
        <v>0</v>
      </c>
      <c r="DF35" s="20">
        <v>0</v>
      </c>
      <c r="DG35" s="29">
        <v>0</v>
      </c>
    </row>
    <row r="36" ht="15.4" customHeight="1" spans="1:111">
      <c r="A36" s="21" t="s">
        <v>1996</v>
      </c>
      <c r="B36" s="22" t="s">
        <v>1744</v>
      </c>
      <c r="C36" s="22" t="s">
        <v>1744</v>
      </c>
      <c r="D36" s="22" t="s">
        <v>1955</v>
      </c>
      <c r="E36" s="20">
        <v>2974457.35</v>
      </c>
      <c r="F36" s="20">
        <v>2271295.72</v>
      </c>
      <c r="G36" s="20">
        <v>691569.35</v>
      </c>
      <c r="H36" s="20">
        <v>307798.37</v>
      </c>
      <c r="I36" s="20">
        <v>0</v>
      </c>
      <c r="J36" s="20">
        <v>0</v>
      </c>
      <c r="K36" s="20">
        <v>958206.9</v>
      </c>
      <c r="L36" s="20">
        <v>179508.5</v>
      </c>
      <c r="M36" s="20">
        <v>0</v>
      </c>
      <c r="N36" s="20">
        <v>44001.6</v>
      </c>
      <c r="O36" s="20">
        <v>0</v>
      </c>
      <c r="P36" s="20">
        <v>0</v>
      </c>
      <c r="Q36" s="20">
        <v>90211</v>
      </c>
      <c r="R36" s="20">
        <v>0</v>
      </c>
      <c r="S36" s="20">
        <v>0</v>
      </c>
      <c r="T36" s="20">
        <v>336114.63</v>
      </c>
      <c r="U36" s="20">
        <v>113215.21</v>
      </c>
      <c r="V36" s="20">
        <v>36108</v>
      </c>
      <c r="W36" s="20">
        <v>2000</v>
      </c>
      <c r="X36" s="20">
        <v>0</v>
      </c>
      <c r="Y36" s="20">
        <v>0</v>
      </c>
      <c r="Z36" s="20">
        <v>4264.53</v>
      </c>
      <c r="AA36" s="20">
        <v>9354.39</v>
      </c>
      <c r="AB36" s="20">
        <v>0</v>
      </c>
      <c r="AC36" s="20">
        <v>0</v>
      </c>
      <c r="AD36" s="20">
        <v>71631</v>
      </c>
      <c r="AE36" s="20">
        <v>0</v>
      </c>
      <c r="AF36" s="20">
        <v>3430</v>
      </c>
      <c r="AG36" s="20">
        <v>5400</v>
      </c>
      <c r="AH36" s="20">
        <v>1490</v>
      </c>
      <c r="AI36" s="20">
        <v>3546.5</v>
      </c>
      <c r="AJ36" s="20">
        <v>6317</v>
      </c>
      <c r="AK36" s="20">
        <v>0</v>
      </c>
      <c r="AL36" s="20">
        <v>0</v>
      </c>
      <c r="AM36" s="20">
        <v>0</v>
      </c>
      <c r="AN36" s="20">
        <v>52358</v>
      </c>
      <c r="AO36" s="20">
        <v>0</v>
      </c>
      <c r="AP36" s="20">
        <v>24600</v>
      </c>
      <c r="AQ36" s="20">
        <v>2400</v>
      </c>
      <c r="AR36" s="20">
        <v>0</v>
      </c>
      <c r="AS36" s="20">
        <v>0</v>
      </c>
      <c r="AT36" s="20">
        <v>0</v>
      </c>
      <c r="AU36" s="20">
        <v>0</v>
      </c>
      <c r="AV36" s="20">
        <v>266271</v>
      </c>
      <c r="AW36" s="20">
        <v>0</v>
      </c>
      <c r="AX36" s="20">
        <v>200000</v>
      </c>
      <c r="AY36" s="20">
        <v>0</v>
      </c>
      <c r="AZ36" s="20">
        <v>18096</v>
      </c>
      <c r="BA36" s="20">
        <v>43175</v>
      </c>
      <c r="BB36" s="20">
        <v>0</v>
      </c>
      <c r="BC36" s="20">
        <v>0</v>
      </c>
      <c r="BD36" s="20">
        <v>0</v>
      </c>
      <c r="BE36" s="20">
        <v>0</v>
      </c>
      <c r="BF36" s="20">
        <v>0</v>
      </c>
      <c r="BG36" s="20">
        <v>5000</v>
      </c>
      <c r="BH36" s="20">
        <v>0</v>
      </c>
      <c r="BI36" s="20">
        <v>0</v>
      </c>
      <c r="BJ36" s="20">
        <v>0</v>
      </c>
      <c r="BK36" s="20">
        <v>0</v>
      </c>
      <c r="BL36" s="20">
        <v>0</v>
      </c>
      <c r="BM36" s="20">
        <v>0</v>
      </c>
      <c r="BN36" s="20">
        <v>0</v>
      </c>
      <c r="BO36" s="20">
        <v>0</v>
      </c>
      <c r="BP36" s="20">
        <v>0</v>
      </c>
      <c r="BQ36" s="20">
        <v>0</v>
      </c>
      <c r="BR36" s="20">
        <v>0</v>
      </c>
      <c r="BS36" s="20">
        <v>0</v>
      </c>
      <c r="BT36" s="20">
        <v>0</v>
      </c>
      <c r="BU36" s="20">
        <v>0</v>
      </c>
      <c r="BV36" s="20">
        <v>0</v>
      </c>
      <c r="BW36" s="20">
        <v>0</v>
      </c>
      <c r="BX36" s="20">
        <v>0</v>
      </c>
      <c r="BY36" s="20">
        <v>0</v>
      </c>
      <c r="BZ36" s="20">
        <v>776</v>
      </c>
      <c r="CA36" s="20">
        <v>0</v>
      </c>
      <c r="CB36" s="20">
        <v>776</v>
      </c>
      <c r="CC36" s="20">
        <v>0</v>
      </c>
      <c r="CD36" s="20">
        <v>0</v>
      </c>
      <c r="CE36" s="20">
        <v>0</v>
      </c>
      <c r="CF36" s="20">
        <v>0</v>
      </c>
      <c r="CG36" s="20">
        <v>0</v>
      </c>
      <c r="CH36" s="20">
        <v>0</v>
      </c>
      <c r="CI36" s="20">
        <v>0</v>
      </c>
      <c r="CJ36" s="20">
        <v>0</v>
      </c>
      <c r="CK36" s="20">
        <v>0</v>
      </c>
      <c r="CL36" s="20">
        <v>0</v>
      </c>
      <c r="CM36" s="20">
        <v>0</v>
      </c>
      <c r="CN36" s="20">
        <v>0</v>
      </c>
      <c r="CO36" s="20">
        <v>0</v>
      </c>
      <c r="CP36" s="20">
        <v>0</v>
      </c>
      <c r="CQ36" s="20">
        <v>0</v>
      </c>
      <c r="CR36" s="20">
        <v>0</v>
      </c>
      <c r="CS36" s="20">
        <v>0</v>
      </c>
      <c r="CT36" s="20">
        <v>100000</v>
      </c>
      <c r="CU36" s="20">
        <v>0</v>
      </c>
      <c r="CV36" s="20">
        <v>0</v>
      </c>
      <c r="CW36" s="20">
        <v>100000</v>
      </c>
      <c r="CX36" s="20">
        <v>0</v>
      </c>
      <c r="CY36" s="20">
        <v>0</v>
      </c>
      <c r="CZ36" s="20">
        <v>0</v>
      </c>
      <c r="DA36" s="20">
        <v>0</v>
      </c>
      <c r="DB36" s="20">
        <v>0</v>
      </c>
      <c r="DC36" s="20">
        <v>0</v>
      </c>
      <c r="DD36" s="20">
        <v>0</v>
      </c>
      <c r="DE36" s="20">
        <v>0</v>
      </c>
      <c r="DF36" s="20">
        <v>0</v>
      </c>
      <c r="DG36" s="29">
        <v>0</v>
      </c>
    </row>
    <row r="37" ht="15.4" customHeight="1" spans="1:111">
      <c r="A37" s="21" t="s">
        <v>1997</v>
      </c>
      <c r="B37" s="22" t="s">
        <v>1744</v>
      </c>
      <c r="C37" s="22" t="s">
        <v>1744</v>
      </c>
      <c r="D37" s="22" t="s">
        <v>1998</v>
      </c>
      <c r="E37" s="20">
        <v>1954854.2</v>
      </c>
      <c r="F37" s="20">
        <v>0</v>
      </c>
      <c r="G37" s="20">
        <v>0</v>
      </c>
      <c r="H37" s="20">
        <v>0</v>
      </c>
      <c r="I37" s="20">
        <v>0</v>
      </c>
      <c r="J37" s="20">
        <v>0</v>
      </c>
      <c r="K37" s="20">
        <v>0</v>
      </c>
      <c r="L37" s="20">
        <v>0</v>
      </c>
      <c r="M37" s="20">
        <v>0</v>
      </c>
      <c r="N37" s="20">
        <v>0</v>
      </c>
      <c r="O37" s="20">
        <v>0</v>
      </c>
      <c r="P37" s="20">
        <v>0</v>
      </c>
      <c r="Q37" s="20">
        <v>0</v>
      </c>
      <c r="R37" s="20">
        <v>0</v>
      </c>
      <c r="S37" s="20">
        <v>0</v>
      </c>
      <c r="T37" s="20">
        <v>1581194.2</v>
      </c>
      <c r="U37" s="20">
        <v>80753.33</v>
      </c>
      <c r="V37" s="20">
        <v>62528</v>
      </c>
      <c r="W37" s="20">
        <v>0</v>
      </c>
      <c r="X37" s="20">
        <v>0</v>
      </c>
      <c r="Y37" s="20">
        <v>0</v>
      </c>
      <c r="Z37" s="20">
        <v>0</v>
      </c>
      <c r="AA37" s="20">
        <v>3000</v>
      </c>
      <c r="AB37" s="20">
        <v>0</v>
      </c>
      <c r="AC37" s="20">
        <v>0</v>
      </c>
      <c r="AD37" s="20">
        <v>56860</v>
      </c>
      <c r="AE37" s="20">
        <v>0</v>
      </c>
      <c r="AF37" s="20">
        <v>18000</v>
      </c>
      <c r="AG37" s="20">
        <v>1518</v>
      </c>
      <c r="AH37" s="20">
        <v>2220</v>
      </c>
      <c r="AI37" s="20">
        <v>2515</v>
      </c>
      <c r="AJ37" s="20">
        <v>31503</v>
      </c>
      <c r="AK37" s="20">
        <v>0</v>
      </c>
      <c r="AL37" s="20">
        <v>0</v>
      </c>
      <c r="AM37" s="20">
        <v>0</v>
      </c>
      <c r="AN37" s="20">
        <v>258145.9</v>
      </c>
      <c r="AO37" s="20">
        <v>1019821.45</v>
      </c>
      <c r="AP37" s="20">
        <v>37129.52</v>
      </c>
      <c r="AQ37" s="20">
        <v>7200</v>
      </c>
      <c r="AR37" s="20">
        <v>0</v>
      </c>
      <c r="AS37" s="20">
        <v>0</v>
      </c>
      <c r="AT37" s="20">
        <v>0</v>
      </c>
      <c r="AU37" s="20">
        <v>0</v>
      </c>
      <c r="AV37" s="20">
        <v>143660</v>
      </c>
      <c r="AW37" s="20">
        <v>0</v>
      </c>
      <c r="AX37" s="20">
        <v>0</v>
      </c>
      <c r="AY37" s="20">
        <v>0</v>
      </c>
      <c r="AZ37" s="20">
        <v>0</v>
      </c>
      <c r="BA37" s="20">
        <v>136460</v>
      </c>
      <c r="BB37" s="20">
        <v>0</v>
      </c>
      <c r="BC37" s="20">
        <v>0</v>
      </c>
      <c r="BD37" s="20">
        <v>0</v>
      </c>
      <c r="BE37" s="20">
        <v>0</v>
      </c>
      <c r="BF37" s="20">
        <v>0</v>
      </c>
      <c r="BG37" s="20">
        <v>7200</v>
      </c>
      <c r="BH37" s="20">
        <v>0</v>
      </c>
      <c r="BI37" s="20">
        <v>0</v>
      </c>
      <c r="BJ37" s="20">
        <v>0</v>
      </c>
      <c r="BK37" s="20">
        <v>0</v>
      </c>
      <c r="BL37" s="20">
        <v>0</v>
      </c>
      <c r="BM37" s="20">
        <v>0</v>
      </c>
      <c r="BN37" s="20">
        <v>0</v>
      </c>
      <c r="BO37" s="20">
        <v>0</v>
      </c>
      <c r="BP37" s="20">
        <v>0</v>
      </c>
      <c r="BQ37" s="20">
        <v>0</v>
      </c>
      <c r="BR37" s="20">
        <v>0</v>
      </c>
      <c r="BS37" s="20">
        <v>0</v>
      </c>
      <c r="BT37" s="20">
        <v>0</v>
      </c>
      <c r="BU37" s="20">
        <v>0</v>
      </c>
      <c r="BV37" s="20">
        <v>0</v>
      </c>
      <c r="BW37" s="20">
        <v>0</v>
      </c>
      <c r="BX37" s="20">
        <v>0</v>
      </c>
      <c r="BY37" s="20">
        <v>0</v>
      </c>
      <c r="BZ37" s="20">
        <v>30000</v>
      </c>
      <c r="CA37" s="20">
        <v>0</v>
      </c>
      <c r="CB37" s="20">
        <v>0</v>
      </c>
      <c r="CC37" s="20">
        <v>0</v>
      </c>
      <c r="CD37" s="20">
        <v>30000</v>
      </c>
      <c r="CE37" s="20">
        <v>0</v>
      </c>
      <c r="CF37" s="20">
        <v>0</v>
      </c>
      <c r="CG37" s="20">
        <v>0</v>
      </c>
      <c r="CH37" s="20">
        <v>0</v>
      </c>
      <c r="CI37" s="20">
        <v>0</v>
      </c>
      <c r="CJ37" s="20">
        <v>0</v>
      </c>
      <c r="CK37" s="20">
        <v>0</v>
      </c>
      <c r="CL37" s="20">
        <v>0</v>
      </c>
      <c r="CM37" s="20">
        <v>0</v>
      </c>
      <c r="CN37" s="20">
        <v>0</v>
      </c>
      <c r="CO37" s="20">
        <v>0</v>
      </c>
      <c r="CP37" s="20">
        <v>0</v>
      </c>
      <c r="CQ37" s="20">
        <v>0</v>
      </c>
      <c r="CR37" s="20">
        <v>0</v>
      </c>
      <c r="CS37" s="20">
        <v>0</v>
      </c>
      <c r="CT37" s="20">
        <v>200000</v>
      </c>
      <c r="CU37" s="20">
        <v>0</v>
      </c>
      <c r="CV37" s="20">
        <v>0</v>
      </c>
      <c r="CW37" s="20">
        <v>200000</v>
      </c>
      <c r="CX37" s="20">
        <v>0</v>
      </c>
      <c r="CY37" s="20">
        <v>0</v>
      </c>
      <c r="CZ37" s="20">
        <v>0</v>
      </c>
      <c r="DA37" s="20">
        <v>0</v>
      </c>
      <c r="DB37" s="20">
        <v>0</v>
      </c>
      <c r="DC37" s="20">
        <v>0</v>
      </c>
      <c r="DD37" s="20">
        <v>0</v>
      </c>
      <c r="DE37" s="20">
        <v>0</v>
      </c>
      <c r="DF37" s="20">
        <v>0</v>
      </c>
      <c r="DG37" s="29">
        <v>0</v>
      </c>
    </row>
    <row r="38" ht="15.4" customHeight="1" spans="1:111">
      <c r="A38" s="21" t="s">
        <v>1999</v>
      </c>
      <c r="B38" s="22" t="s">
        <v>1744</v>
      </c>
      <c r="C38" s="22" t="s">
        <v>1744</v>
      </c>
      <c r="D38" s="22" t="s">
        <v>2000</v>
      </c>
      <c r="E38" s="20">
        <v>1782985.45</v>
      </c>
      <c r="F38" s="20">
        <v>592209.41</v>
      </c>
      <c r="G38" s="20">
        <v>191222</v>
      </c>
      <c r="H38" s="20">
        <v>121201.08</v>
      </c>
      <c r="I38" s="20">
        <v>245113.33</v>
      </c>
      <c r="J38" s="20">
        <v>480</v>
      </c>
      <c r="K38" s="20">
        <v>34193</v>
      </c>
      <c r="L38" s="20">
        <v>0</v>
      </c>
      <c r="M38" s="20">
        <v>0</v>
      </c>
      <c r="N38" s="20">
        <v>0</v>
      </c>
      <c r="O38" s="20">
        <v>0</v>
      </c>
      <c r="P38" s="20">
        <v>0</v>
      </c>
      <c r="Q38" s="20">
        <v>0</v>
      </c>
      <c r="R38" s="20">
        <v>0</v>
      </c>
      <c r="S38" s="20">
        <v>0</v>
      </c>
      <c r="T38" s="20">
        <v>1176764.04</v>
      </c>
      <c r="U38" s="20">
        <v>38682.96</v>
      </c>
      <c r="V38" s="20">
        <v>61299.2</v>
      </c>
      <c r="W38" s="20">
        <v>3500</v>
      </c>
      <c r="X38" s="20">
        <v>0</v>
      </c>
      <c r="Y38" s="20">
        <v>0</v>
      </c>
      <c r="Z38" s="20">
        <v>6200</v>
      </c>
      <c r="AA38" s="20">
        <v>91620</v>
      </c>
      <c r="AB38" s="20">
        <v>0</v>
      </c>
      <c r="AC38" s="20">
        <v>0</v>
      </c>
      <c r="AD38" s="20">
        <v>53349.5</v>
      </c>
      <c r="AE38" s="20">
        <v>0</v>
      </c>
      <c r="AF38" s="20">
        <v>100</v>
      </c>
      <c r="AG38" s="20">
        <v>15000</v>
      </c>
      <c r="AH38" s="20">
        <v>0</v>
      </c>
      <c r="AI38" s="20">
        <v>3600</v>
      </c>
      <c r="AJ38" s="20">
        <v>16999</v>
      </c>
      <c r="AK38" s="20">
        <v>0</v>
      </c>
      <c r="AL38" s="20">
        <v>0</v>
      </c>
      <c r="AM38" s="20">
        <v>0</v>
      </c>
      <c r="AN38" s="20">
        <v>565027.08</v>
      </c>
      <c r="AO38" s="20">
        <v>248000</v>
      </c>
      <c r="AP38" s="20">
        <v>34502.47</v>
      </c>
      <c r="AQ38" s="20">
        <v>1000</v>
      </c>
      <c r="AR38" s="20">
        <v>0</v>
      </c>
      <c r="AS38" s="20">
        <v>26750</v>
      </c>
      <c r="AT38" s="20">
        <v>0</v>
      </c>
      <c r="AU38" s="20">
        <v>11133.83</v>
      </c>
      <c r="AV38" s="20">
        <v>7112</v>
      </c>
      <c r="AW38" s="20">
        <v>0</v>
      </c>
      <c r="AX38" s="20">
        <v>0</v>
      </c>
      <c r="AY38" s="20">
        <v>0</v>
      </c>
      <c r="AZ38" s="20">
        <v>7112</v>
      </c>
      <c r="BA38" s="20">
        <v>0</v>
      </c>
      <c r="BB38" s="20">
        <v>0</v>
      </c>
      <c r="BC38" s="20">
        <v>0</v>
      </c>
      <c r="BD38" s="20">
        <v>0</v>
      </c>
      <c r="BE38" s="20">
        <v>0</v>
      </c>
      <c r="BF38" s="20">
        <v>0</v>
      </c>
      <c r="BG38" s="20">
        <v>0</v>
      </c>
      <c r="BH38" s="20">
        <v>0</v>
      </c>
      <c r="BI38" s="20">
        <v>0</v>
      </c>
      <c r="BJ38" s="20">
        <v>0</v>
      </c>
      <c r="BK38" s="20">
        <v>0</v>
      </c>
      <c r="BL38" s="20">
        <v>0</v>
      </c>
      <c r="BM38" s="20">
        <v>0</v>
      </c>
      <c r="BN38" s="20">
        <v>0</v>
      </c>
      <c r="BO38" s="20">
        <v>0</v>
      </c>
      <c r="BP38" s="20">
        <v>0</v>
      </c>
      <c r="BQ38" s="20">
        <v>0</v>
      </c>
      <c r="BR38" s="20">
        <v>0</v>
      </c>
      <c r="BS38" s="20">
        <v>0</v>
      </c>
      <c r="BT38" s="20">
        <v>0</v>
      </c>
      <c r="BU38" s="20">
        <v>0</v>
      </c>
      <c r="BV38" s="20">
        <v>0</v>
      </c>
      <c r="BW38" s="20">
        <v>0</v>
      </c>
      <c r="BX38" s="20">
        <v>0</v>
      </c>
      <c r="BY38" s="20">
        <v>0</v>
      </c>
      <c r="BZ38" s="20">
        <v>6900</v>
      </c>
      <c r="CA38" s="20">
        <v>0</v>
      </c>
      <c r="CB38" s="20">
        <v>6900</v>
      </c>
      <c r="CC38" s="20">
        <v>0</v>
      </c>
      <c r="CD38" s="20">
        <v>0</v>
      </c>
      <c r="CE38" s="20">
        <v>0</v>
      </c>
      <c r="CF38" s="20">
        <v>0</v>
      </c>
      <c r="CG38" s="20">
        <v>0</v>
      </c>
      <c r="CH38" s="20">
        <v>0</v>
      </c>
      <c r="CI38" s="20">
        <v>0</v>
      </c>
      <c r="CJ38" s="20">
        <v>0</v>
      </c>
      <c r="CK38" s="20">
        <v>0</v>
      </c>
      <c r="CL38" s="20">
        <v>0</v>
      </c>
      <c r="CM38" s="20">
        <v>0</v>
      </c>
      <c r="CN38" s="20">
        <v>0</v>
      </c>
      <c r="CO38" s="20">
        <v>0</v>
      </c>
      <c r="CP38" s="20">
        <v>0</v>
      </c>
      <c r="CQ38" s="20">
        <v>0</v>
      </c>
      <c r="CR38" s="20">
        <v>0</v>
      </c>
      <c r="CS38" s="20">
        <v>0</v>
      </c>
      <c r="CT38" s="20">
        <v>0</v>
      </c>
      <c r="CU38" s="20">
        <v>0</v>
      </c>
      <c r="CV38" s="20">
        <v>0</v>
      </c>
      <c r="CW38" s="20">
        <v>0</v>
      </c>
      <c r="CX38" s="20">
        <v>0</v>
      </c>
      <c r="CY38" s="20">
        <v>0</v>
      </c>
      <c r="CZ38" s="20">
        <v>0</v>
      </c>
      <c r="DA38" s="20">
        <v>0</v>
      </c>
      <c r="DB38" s="20">
        <v>0</v>
      </c>
      <c r="DC38" s="20">
        <v>0</v>
      </c>
      <c r="DD38" s="20">
        <v>0</v>
      </c>
      <c r="DE38" s="20">
        <v>0</v>
      </c>
      <c r="DF38" s="20">
        <v>0</v>
      </c>
      <c r="DG38" s="29">
        <v>0</v>
      </c>
    </row>
    <row r="39" ht="15.4" customHeight="1" spans="1:111">
      <c r="A39" s="21" t="s">
        <v>2001</v>
      </c>
      <c r="B39" s="22" t="s">
        <v>1744</v>
      </c>
      <c r="C39" s="22" t="s">
        <v>1744</v>
      </c>
      <c r="D39" s="22" t="s">
        <v>1955</v>
      </c>
      <c r="E39" s="20">
        <v>685460.33</v>
      </c>
      <c r="F39" s="20">
        <v>592209.41</v>
      </c>
      <c r="G39" s="20">
        <v>191222</v>
      </c>
      <c r="H39" s="20">
        <v>121201.08</v>
      </c>
      <c r="I39" s="20">
        <v>245113.33</v>
      </c>
      <c r="J39" s="20">
        <v>480</v>
      </c>
      <c r="K39" s="20">
        <v>34193</v>
      </c>
      <c r="L39" s="20">
        <v>0</v>
      </c>
      <c r="M39" s="20">
        <v>0</v>
      </c>
      <c r="N39" s="20">
        <v>0</v>
      </c>
      <c r="O39" s="20">
        <v>0</v>
      </c>
      <c r="P39" s="20">
        <v>0</v>
      </c>
      <c r="Q39" s="20">
        <v>0</v>
      </c>
      <c r="R39" s="20">
        <v>0</v>
      </c>
      <c r="S39" s="20">
        <v>0</v>
      </c>
      <c r="T39" s="20">
        <v>86138.92</v>
      </c>
      <c r="U39" s="20">
        <v>6761</v>
      </c>
      <c r="V39" s="20">
        <v>360</v>
      </c>
      <c r="W39" s="20">
        <v>3500</v>
      </c>
      <c r="X39" s="20">
        <v>0</v>
      </c>
      <c r="Y39" s="20">
        <v>0</v>
      </c>
      <c r="Z39" s="20">
        <v>6200</v>
      </c>
      <c r="AA39" s="20">
        <v>6220</v>
      </c>
      <c r="AB39" s="20">
        <v>0</v>
      </c>
      <c r="AC39" s="20">
        <v>0</v>
      </c>
      <c r="AD39" s="20">
        <v>0</v>
      </c>
      <c r="AE39" s="20">
        <v>0</v>
      </c>
      <c r="AF39" s="20">
        <v>100</v>
      </c>
      <c r="AG39" s="20">
        <v>0</v>
      </c>
      <c r="AH39" s="20">
        <v>0</v>
      </c>
      <c r="AI39" s="20">
        <v>3600</v>
      </c>
      <c r="AJ39" s="20">
        <v>6959</v>
      </c>
      <c r="AK39" s="20">
        <v>0</v>
      </c>
      <c r="AL39" s="20">
        <v>0</v>
      </c>
      <c r="AM39" s="20">
        <v>0</v>
      </c>
      <c r="AN39" s="20">
        <v>25688.92</v>
      </c>
      <c r="AO39" s="20">
        <v>0</v>
      </c>
      <c r="AP39" s="20">
        <v>0</v>
      </c>
      <c r="AQ39" s="20">
        <v>0</v>
      </c>
      <c r="AR39" s="20">
        <v>0</v>
      </c>
      <c r="AS39" s="20">
        <v>26750</v>
      </c>
      <c r="AT39" s="20">
        <v>0</v>
      </c>
      <c r="AU39" s="20">
        <v>0</v>
      </c>
      <c r="AV39" s="20">
        <v>7112</v>
      </c>
      <c r="AW39" s="20">
        <v>0</v>
      </c>
      <c r="AX39" s="20">
        <v>0</v>
      </c>
      <c r="AY39" s="20">
        <v>0</v>
      </c>
      <c r="AZ39" s="20">
        <v>7112</v>
      </c>
      <c r="BA39" s="20">
        <v>0</v>
      </c>
      <c r="BB39" s="20">
        <v>0</v>
      </c>
      <c r="BC39" s="20">
        <v>0</v>
      </c>
      <c r="BD39" s="20">
        <v>0</v>
      </c>
      <c r="BE39" s="20">
        <v>0</v>
      </c>
      <c r="BF39" s="20">
        <v>0</v>
      </c>
      <c r="BG39" s="20">
        <v>0</v>
      </c>
      <c r="BH39" s="20">
        <v>0</v>
      </c>
      <c r="BI39" s="20">
        <v>0</v>
      </c>
      <c r="BJ39" s="20">
        <v>0</v>
      </c>
      <c r="BK39" s="20">
        <v>0</v>
      </c>
      <c r="BL39" s="20">
        <v>0</v>
      </c>
      <c r="BM39" s="20">
        <v>0</v>
      </c>
      <c r="BN39" s="20">
        <v>0</v>
      </c>
      <c r="BO39" s="20">
        <v>0</v>
      </c>
      <c r="BP39" s="20">
        <v>0</v>
      </c>
      <c r="BQ39" s="20">
        <v>0</v>
      </c>
      <c r="BR39" s="20">
        <v>0</v>
      </c>
      <c r="BS39" s="20">
        <v>0</v>
      </c>
      <c r="BT39" s="20">
        <v>0</v>
      </c>
      <c r="BU39" s="20">
        <v>0</v>
      </c>
      <c r="BV39" s="20">
        <v>0</v>
      </c>
      <c r="BW39" s="20">
        <v>0</v>
      </c>
      <c r="BX39" s="20">
        <v>0</v>
      </c>
      <c r="BY39" s="20">
        <v>0</v>
      </c>
      <c r="BZ39" s="20">
        <v>0</v>
      </c>
      <c r="CA39" s="20">
        <v>0</v>
      </c>
      <c r="CB39" s="20">
        <v>0</v>
      </c>
      <c r="CC39" s="20">
        <v>0</v>
      </c>
      <c r="CD39" s="20">
        <v>0</v>
      </c>
      <c r="CE39" s="20">
        <v>0</v>
      </c>
      <c r="CF39" s="20">
        <v>0</v>
      </c>
      <c r="CG39" s="20">
        <v>0</v>
      </c>
      <c r="CH39" s="20">
        <v>0</v>
      </c>
      <c r="CI39" s="20">
        <v>0</v>
      </c>
      <c r="CJ39" s="20">
        <v>0</v>
      </c>
      <c r="CK39" s="20">
        <v>0</v>
      </c>
      <c r="CL39" s="20">
        <v>0</v>
      </c>
      <c r="CM39" s="20">
        <v>0</v>
      </c>
      <c r="CN39" s="20">
        <v>0</v>
      </c>
      <c r="CO39" s="20">
        <v>0</v>
      </c>
      <c r="CP39" s="20">
        <v>0</v>
      </c>
      <c r="CQ39" s="20">
        <v>0</v>
      </c>
      <c r="CR39" s="20">
        <v>0</v>
      </c>
      <c r="CS39" s="20">
        <v>0</v>
      </c>
      <c r="CT39" s="20">
        <v>0</v>
      </c>
      <c r="CU39" s="20">
        <v>0</v>
      </c>
      <c r="CV39" s="20">
        <v>0</v>
      </c>
      <c r="CW39" s="20">
        <v>0</v>
      </c>
      <c r="CX39" s="20">
        <v>0</v>
      </c>
      <c r="CY39" s="20">
        <v>0</v>
      </c>
      <c r="CZ39" s="20">
        <v>0</v>
      </c>
      <c r="DA39" s="20">
        <v>0</v>
      </c>
      <c r="DB39" s="20">
        <v>0</v>
      </c>
      <c r="DC39" s="20">
        <v>0</v>
      </c>
      <c r="DD39" s="20">
        <v>0</v>
      </c>
      <c r="DE39" s="20">
        <v>0</v>
      </c>
      <c r="DF39" s="20">
        <v>0</v>
      </c>
      <c r="DG39" s="29">
        <v>0</v>
      </c>
    </row>
    <row r="40" ht="15.4" customHeight="1" spans="1:111">
      <c r="A40" s="21" t="s">
        <v>2002</v>
      </c>
      <c r="B40" s="22" t="s">
        <v>1744</v>
      </c>
      <c r="C40" s="22" t="s">
        <v>1744</v>
      </c>
      <c r="D40" s="22" t="s">
        <v>1957</v>
      </c>
      <c r="E40" s="20">
        <v>50000</v>
      </c>
      <c r="F40" s="20">
        <v>0</v>
      </c>
      <c r="G40" s="20">
        <v>0</v>
      </c>
      <c r="H40" s="20">
        <v>0</v>
      </c>
      <c r="I40" s="20">
        <v>0</v>
      </c>
      <c r="J40" s="20">
        <v>0</v>
      </c>
      <c r="K40" s="20">
        <v>0</v>
      </c>
      <c r="L40" s="20">
        <v>0</v>
      </c>
      <c r="M40" s="20">
        <v>0</v>
      </c>
      <c r="N40" s="20">
        <v>0</v>
      </c>
      <c r="O40" s="20">
        <v>0</v>
      </c>
      <c r="P40" s="20">
        <v>0</v>
      </c>
      <c r="Q40" s="20">
        <v>0</v>
      </c>
      <c r="R40" s="20">
        <v>0</v>
      </c>
      <c r="S40" s="20">
        <v>0</v>
      </c>
      <c r="T40" s="20">
        <v>50000</v>
      </c>
      <c r="U40" s="20">
        <v>5921.96</v>
      </c>
      <c r="V40" s="20">
        <v>42292.04</v>
      </c>
      <c r="W40" s="20">
        <v>0</v>
      </c>
      <c r="X40" s="20">
        <v>0</v>
      </c>
      <c r="Y40" s="20">
        <v>0</v>
      </c>
      <c r="Z40" s="20">
        <v>0</v>
      </c>
      <c r="AA40" s="20">
        <v>0</v>
      </c>
      <c r="AB40" s="20">
        <v>0</v>
      </c>
      <c r="AC40" s="20">
        <v>0</v>
      </c>
      <c r="AD40" s="20">
        <v>1786</v>
      </c>
      <c r="AE40" s="20">
        <v>0</v>
      </c>
      <c r="AF40" s="20">
        <v>0</v>
      </c>
      <c r="AG40" s="20">
        <v>0</v>
      </c>
      <c r="AH40" s="20">
        <v>0</v>
      </c>
      <c r="AI40" s="20">
        <v>0</v>
      </c>
      <c r="AJ40" s="20">
        <v>0</v>
      </c>
      <c r="AK40" s="20">
        <v>0</v>
      </c>
      <c r="AL40" s="20">
        <v>0</v>
      </c>
      <c r="AM40" s="20">
        <v>0</v>
      </c>
      <c r="AN40" s="20">
        <v>0</v>
      </c>
      <c r="AO40" s="20">
        <v>0</v>
      </c>
      <c r="AP40" s="20">
        <v>0</v>
      </c>
      <c r="AQ40" s="20">
        <v>0</v>
      </c>
      <c r="AR40" s="20">
        <v>0</v>
      </c>
      <c r="AS40" s="20">
        <v>0</v>
      </c>
      <c r="AT40" s="20">
        <v>0</v>
      </c>
      <c r="AU40" s="20">
        <v>0</v>
      </c>
      <c r="AV40" s="20">
        <v>0</v>
      </c>
      <c r="AW40" s="20">
        <v>0</v>
      </c>
      <c r="AX40" s="20">
        <v>0</v>
      </c>
      <c r="AY40" s="20">
        <v>0</v>
      </c>
      <c r="AZ40" s="20">
        <v>0</v>
      </c>
      <c r="BA40" s="20">
        <v>0</v>
      </c>
      <c r="BB40" s="20">
        <v>0</v>
      </c>
      <c r="BC40" s="20">
        <v>0</v>
      </c>
      <c r="BD40" s="20">
        <v>0</v>
      </c>
      <c r="BE40" s="20">
        <v>0</v>
      </c>
      <c r="BF40" s="20">
        <v>0</v>
      </c>
      <c r="BG40" s="20">
        <v>0</v>
      </c>
      <c r="BH40" s="20">
        <v>0</v>
      </c>
      <c r="BI40" s="20">
        <v>0</v>
      </c>
      <c r="BJ40" s="20">
        <v>0</v>
      </c>
      <c r="BK40" s="20">
        <v>0</v>
      </c>
      <c r="BL40" s="20">
        <v>0</v>
      </c>
      <c r="BM40" s="20">
        <v>0</v>
      </c>
      <c r="BN40" s="20">
        <v>0</v>
      </c>
      <c r="BO40" s="20">
        <v>0</v>
      </c>
      <c r="BP40" s="20">
        <v>0</v>
      </c>
      <c r="BQ40" s="20">
        <v>0</v>
      </c>
      <c r="BR40" s="20">
        <v>0</v>
      </c>
      <c r="BS40" s="20">
        <v>0</v>
      </c>
      <c r="BT40" s="20">
        <v>0</v>
      </c>
      <c r="BU40" s="20">
        <v>0</v>
      </c>
      <c r="BV40" s="20">
        <v>0</v>
      </c>
      <c r="BW40" s="20">
        <v>0</v>
      </c>
      <c r="BX40" s="20">
        <v>0</v>
      </c>
      <c r="BY40" s="20">
        <v>0</v>
      </c>
      <c r="BZ40" s="20">
        <v>0</v>
      </c>
      <c r="CA40" s="20">
        <v>0</v>
      </c>
      <c r="CB40" s="20">
        <v>0</v>
      </c>
      <c r="CC40" s="20">
        <v>0</v>
      </c>
      <c r="CD40" s="20">
        <v>0</v>
      </c>
      <c r="CE40" s="20">
        <v>0</v>
      </c>
      <c r="CF40" s="20">
        <v>0</v>
      </c>
      <c r="CG40" s="20">
        <v>0</v>
      </c>
      <c r="CH40" s="20">
        <v>0</v>
      </c>
      <c r="CI40" s="20">
        <v>0</v>
      </c>
      <c r="CJ40" s="20">
        <v>0</v>
      </c>
      <c r="CK40" s="20">
        <v>0</v>
      </c>
      <c r="CL40" s="20">
        <v>0</v>
      </c>
      <c r="CM40" s="20">
        <v>0</v>
      </c>
      <c r="CN40" s="20">
        <v>0</v>
      </c>
      <c r="CO40" s="20">
        <v>0</v>
      </c>
      <c r="CP40" s="20">
        <v>0</v>
      </c>
      <c r="CQ40" s="20">
        <v>0</v>
      </c>
      <c r="CR40" s="20">
        <v>0</v>
      </c>
      <c r="CS40" s="20">
        <v>0</v>
      </c>
      <c r="CT40" s="20">
        <v>0</v>
      </c>
      <c r="CU40" s="20">
        <v>0</v>
      </c>
      <c r="CV40" s="20">
        <v>0</v>
      </c>
      <c r="CW40" s="20">
        <v>0</v>
      </c>
      <c r="CX40" s="20">
        <v>0</v>
      </c>
      <c r="CY40" s="20">
        <v>0</v>
      </c>
      <c r="CZ40" s="20">
        <v>0</v>
      </c>
      <c r="DA40" s="20">
        <v>0</v>
      </c>
      <c r="DB40" s="20">
        <v>0</v>
      </c>
      <c r="DC40" s="20">
        <v>0</v>
      </c>
      <c r="DD40" s="20">
        <v>0</v>
      </c>
      <c r="DE40" s="20">
        <v>0</v>
      </c>
      <c r="DF40" s="20">
        <v>0</v>
      </c>
      <c r="DG40" s="29">
        <v>0</v>
      </c>
    </row>
    <row r="41" ht="15.4" customHeight="1" spans="1:111">
      <c r="A41" s="21" t="s">
        <v>2003</v>
      </c>
      <c r="B41" s="22" t="s">
        <v>1744</v>
      </c>
      <c r="C41" s="22" t="s">
        <v>1744</v>
      </c>
      <c r="D41" s="22" t="s">
        <v>2004</v>
      </c>
      <c r="E41" s="20">
        <v>400000</v>
      </c>
      <c r="F41" s="20">
        <v>0</v>
      </c>
      <c r="G41" s="20">
        <v>0</v>
      </c>
      <c r="H41" s="20">
        <v>0</v>
      </c>
      <c r="I41" s="20">
        <v>0</v>
      </c>
      <c r="J41" s="20">
        <v>0</v>
      </c>
      <c r="K41" s="20">
        <v>0</v>
      </c>
      <c r="L41" s="20">
        <v>0</v>
      </c>
      <c r="M41" s="20">
        <v>0</v>
      </c>
      <c r="N41" s="20">
        <v>0</v>
      </c>
      <c r="O41" s="20">
        <v>0</v>
      </c>
      <c r="P41" s="20">
        <v>0</v>
      </c>
      <c r="Q41" s="20">
        <v>0</v>
      </c>
      <c r="R41" s="20">
        <v>0</v>
      </c>
      <c r="S41" s="20">
        <v>0</v>
      </c>
      <c r="T41" s="20">
        <v>400000</v>
      </c>
      <c r="U41" s="20">
        <v>0</v>
      </c>
      <c r="V41" s="20">
        <v>0</v>
      </c>
      <c r="W41" s="20">
        <v>0</v>
      </c>
      <c r="X41" s="20">
        <v>0</v>
      </c>
      <c r="Y41" s="20">
        <v>0</v>
      </c>
      <c r="Z41" s="20">
        <v>0</v>
      </c>
      <c r="AA41" s="20">
        <v>65400</v>
      </c>
      <c r="AB41" s="20">
        <v>0</v>
      </c>
      <c r="AC41" s="20">
        <v>0</v>
      </c>
      <c r="AD41" s="20">
        <v>6085</v>
      </c>
      <c r="AE41" s="20">
        <v>0</v>
      </c>
      <c r="AF41" s="20">
        <v>0</v>
      </c>
      <c r="AG41" s="20">
        <v>0</v>
      </c>
      <c r="AH41" s="20">
        <v>0</v>
      </c>
      <c r="AI41" s="20">
        <v>0</v>
      </c>
      <c r="AJ41" s="20">
        <v>1070</v>
      </c>
      <c r="AK41" s="20">
        <v>0</v>
      </c>
      <c r="AL41" s="20">
        <v>0</v>
      </c>
      <c r="AM41" s="20">
        <v>0</v>
      </c>
      <c r="AN41" s="20">
        <v>287445</v>
      </c>
      <c r="AO41" s="20">
        <v>40000</v>
      </c>
      <c r="AP41" s="20">
        <v>0</v>
      </c>
      <c r="AQ41" s="20">
        <v>0</v>
      </c>
      <c r="AR41" s="20">
        <v>0</v>
      </c>
      <c r="AS41" s="20">
        <v>0</v>
      </c>
      <c r="AT41" s="20">
        <v>0</v>
      </c>
      <c r="AU41" s="20">
        <v>0</v>
      </c>
      <c r="AV41" s="20">
        <v>0</v>
      </c>
      <c r="AW41" s="20">
        <v>0</v>
      </c>
      <c r="AX41" s="20">
        <v>0</v>
      </c>
      <c r="AY41" s="20">
        <v>0</v>
      </c>
      <c r="AZ41" s="20">
        <v>0</v>
      </c>
      <c r="BA41" s="20">
        <v>0</v>
      </c>
      <c r="BB41" s="20">
        <v>0</v>
      </c>
      <c r="BC41" s="20">
        <v>0</v>
      </c>
      <c r="BD41" s="20">
        <v>0</v>
      </c>
      <c r="BE41" s="20">
        <v>0</v>
      </c>
      <c r="BF41" s="20">
        <v>0</v>
      </c>
      <c r="BG41" s="20">
        <v>0</v>
      </c>
      <c r="BH41" s="20">
        <v>0</v>
      </c>
      <c r="BI41" s="20">
        <v>0</v>
      </c>
      <c r="BJ41" s="20">
        <v>0</v>
      </c>
      <c r="BK41" s="20">
        <v>0</v>
      </c>
      <c r="BL41" s="20">
        <v>0</v>
      </c>
      <c r="BM41" s="20">
        <v>0</v>
      </c>
      <c r="BN41" s="20">
        <v>0</v>
      </c>
      <c r="BO41" s="20">
        <v>0</v>
      </c>
      <c r="BP41" s="20">
        <v>0</v>
      </c>
      <c r="BQ41" s="20">
        <v>0</v>
      </c>
      <c r="BR41" s="20">
        <v>0</v>
      </c>
      <c r="BS41" s="20">
        <v>0</v>
      </c>
      <c r="BT41" s="20">
        <v>0</v>
      </c>
      <c r="BU41" s="20">
        <v>0</v>
      </c>
      <c r="BV41" s="20">
        <v>0</v>
      </c>
      <c r="BW41" s="20">
        <v>0</v>
      </c>
      <c r="BX41" s="20">
        <v>0</v>
      </c>
      <c r="BY41" s="20">
        <v>0</v>
      </c>
      <c r="BZ41" s="20">
        <v>0</v>
      </c>
      <c r="CA41" s="20">
        <v>0</v>
      </c>
      <c r="CB41" s="20">
        <v>0</v>
      </c>
      <c r="CC41" s="20">
        <v>0</v>
      </c>
      <c r="CD41" s="20">
        <v>0</v>
      </c>
      <c r="CE41" s="20">
        <v>0</v>
      </c>
      <c r="CF41" s="20">
        <v>0</v>
      </c>
      <c r="CG41" s="20">
        <v>0</v>
      </c>
      <c r="CH41" s="20">
        <v>0</v>
      </c>
      <c r="CI41" s="20">
        <v>0</v>
      </c>
      <c r="CJ41" s="20">
        <v>0</v>
      </c>
      <c r="CK41" s="20">
        <v>0</v>
      </c>
      <c r="CL41" s="20">
        <v>0</v>
      </c>
      <c r="CM41" s="20">
        <v>0</v>
      </c>
      <c r="CN41" s="20">
        <v>0</v>
      </c>
      <c r="CO41" s="20">
        <v>0</v>
      </c>
      <c r="CP41" s="20">
        <v>0</v>
      </c>
      <c r="CQ41" s="20">
        <v>0</v>
      </c>
      <c r="CR41" s="20">
        <v>0</v>
      </c>
      <c r="CS41" s="20">
        <v>0</v>
      </c>
      <c r="CT41" s="20">
        <v>0</v>
      </c>
      <c r="CU41" s="20">
        <v>0</v>
      </c>
      <c r="CV41" s="20">
        <v>0</v>
      </c>
      <c r="CW41" s="20">
        <v>0</v>
      </c>
      <c r="CX41" s="20">
        <v>0</v>
      </c>
      <c r="CY41" s="20">
        <v>0</v>
      </c>
      <c r="CZ41" s="20">
        <v>0</v>
      </c>
      <c r="DA41" s="20">
        <v>0</v>
      </c>
      <c r="DB41" s="20">
        <v>0</v>
      </c>
      <c r="DC41" s="20">
        <v>0</v>
      </c>
      <c r="DD41" s="20">
        <v>0</v>
      </c>
      <c r="DE41" s="20">
        <v>0</v>
      </c>
      <c r="DF41" s="20">
        <v>0</v>
      </c>
      <c r="DG41" s="29">
        <v>0</v>
      </c>
    </row>
    <row r="42" ht="15.4" customHeight="1" spans="1:111">
      <c r="A42" s="21" t="s">
        <v>2005</v>
      </c>
      <c r="B42" s="22" t="s">
        <v>1744</v>
      </c>
      <c r="C42" s="22" t="s">
        <v>1744</v>
      </c>
      <c r="D42" s="22" t="s">
        <v>2006</v>
      </c>
      <c r="E42" s="20">
        <v>395325.12</v>
      </c>
      <c r="F42" s="20">
        <v>0</v>
      </c>
      <c r="G42" s="20">
        <v>0</v>
      </c>
      <c r="H42" s="20">
        <v>0</v>
      </c>
      <c r="I42" s="20">
        <v>0</v>
      </c>
      <c r="J42" s="20">
        <v>0</v>
      </c>
      <c r="K42" s="20">
        <v>0</v>
      </c>
      <c r="L42" s="20">
        <v>0</v>
      </c>
      <c r="M42" s="20">
        <v>0</v>
      </c>
      <c r="N42" s="20">
        <v>0</v>
      </c>
      <c r="O42" s="20">
        <v>0</v>
      </c>
      <c r="P42" s="20">
        <v>0</v>
      </c>
      <c r="Q42" s="20">
        <v>0</v>
      </c>
      <c r="R42" s="20">
        <v>0</v>
      </c>
      <c r="S42" s="20">
        <v>0</v>
      </c>
      <c r="T42" s="20">
        <v>388425.12</v>
      </c>
      <c r="U42" s="20">
        <v>0</v>
      </c>
      <c r="V42" s="20">
        <v>18647.16</v>
      </c>
      <c r="W42" s="20">
        <v>0</v>
      </c>
      <c r="X42" s="20">
        <v>0</v>
      </c>
      <c r="Y42" s="20">
        <v>0</v>
      </c>
      <c r="Z42" s="20">
        <v>0</v>
      </c>
      <c r="AA42" s="20">
        <v>0</v>
      </c>
      <c r="AB42" s="20">
        <v>0</v>
      </c>
      <c r="AC42" s="20">
        <v>0</v>
      </c>
      <c r="AD42" s="20">
        <v>10478.5</v>
      </c>
      <c r="AE42" s="20">
        <v>0</v>
      </c>
      <c r="AF42" s="20">
        <v>0</v>
      </c>
      <c r="AG42" s="20">
        <v>0</v>
      </c>
      <c r="AH42" s="20">
        <v>0</v>
      </c>
      <c r="AI42" s="20">
        <v>0</v>
      </c>
      <c r="AJ42" s="20">
        <v>8970</v>
      </c>
      <c r="AK42" s="20">
        <v>0</v>
      </c>
      <c r="AL42" s="20">
        <v>0</v>
      </c>
      <c r="AM42" s="20">
        <v>0</v>
      </c>
      <c r="AN42" s="20">
        <v>100693.16</v>
      </c>
      <c r="AO42" s="20">
        <v>208000</v>
      </c>
      <c r="AP42" s="20">
        <v>34502.47</v>
      </c>
      <c r="AQ42" s="20">
        <v>1000</v>
      </c>
      <c r="AR42" s="20">
        <v>0</v>
      </c>
      <c r="AS42" s="20">
        <v>0</v>
      </c>
      <c r="AT42" s="20">
        <v>0</v>
      </c>
      <c r="AU42" s="20">
        <v>6133.83</v>
      </c>
      <c r="AV42" s="20">
        <v>0</v>
      </c>
      <c r="AW42" s="20">
        <v>0</v>
      </c>
      <c r="AX42" s="20">
        <v>0</v>
      </c>
      <c r="AY42" s="20">
        <v>0</v>
      </c>
      <c r="AZ42" s="20">
        <v>0</v>
      </c>
      <c r="BA42" s="20">
        <v>0</v>
      </c>
      <c r="BB42" s="20">
        <v>0</v>
      </c>
      <c r="BC42" s="20">
        <v>0</v>
      </c>
      <c r="BD42" s="20">
        <v>0</v>
      </c>
      <c r="BE42" s="20">
        <v>0</v>
      </c>
      <c r="BF42" s="20">
        <v>0</v>
      </c>
      <c r="BG42" s="20">
        <v>0</v>
      </c>
      <c r="BH42" s="20">
        <v>0</v>
      </c>
      <c r="BI42" s="20">
        <v>0</v>
      </c>
      <c r="BJ42" s="20">
        <v>0</v>
      </c>
      <c r="BK42" s="20">
        <v>0</v>
      </c>
      <c r="BL42" s="20">
        <v>0</v>
      </c>
      <c r="BM42" s="20">
        <v>0</v>
      </c>
      <c r="BN42" s="20">
        <v>0</v>
      </c>
      <c r="BO42" s="20">
        <v>0</v>
      </c>
      <c r="BP42" s="20">
        <v>0</v>
      </c>
      <c r="BQ42" s="20">
        <v>0</v>
      </c>
      <c r="BR42" s="20">
        <v>0</v>
      </c>
      <c r="BS42" s="20">
        <v>0</v>
      </c>
      <c r="BT42" s="20">
        <v>0</v>
      </c>
      <c r="BU42" s="20">
        <v>0</v>
      </c>
      <c r="BV42" s="20">
        <v>0</v>
      </c>
      <c r="BW42" s="20">
        <v>0</v>
      </c>
      <c r="BX42" s="20">
        <v>0</v>
      </c>
      <c r="BY42" s="20">
        <v>0</v>
      </c>
      <c r="BZ42" s="20">
        <v>6900</v>
      </c>
      <c r="CA42" s="20">
        <v>0</v>
      </c>
      <c r="CB42" s="20">
        <v>6900</v>
      </c>
      <c r="CC42" s="20">
        <v>0</v>
      </c>
      <c r="CD42" s="20">
        <v>0</v>
      </c>
      <c r="CE42" s="20">
        <v>0</v>
      </c>
      <c r="CF42" s="20">
        <v>0</v>
      </c>
      <c r="CG42" s="20">
        <v>0</v>
      </c>
      <c r="CH42" s="20">
        <v>0</v>
      </c>
      <c r="CI42" s="20">
        <v>0</v>
      </c>
      <c r="CJ42" s="20">
        <v>0</v>
      </c>
      <c r="CK42" s="20">
        <v>0</v>
      </c>
      <c r="CL42" s="20">
        <v>0</v>
      </c>
      <c r="CM42" s="20">
        <v>0</v>
      </c>
      <c r="CN42" s="20">
        <v>0</v>
      </c>
      <c r="CO42" s="20">
        <v>0</v>
      </c>
      <c r="CP42" s="20">
        <v>0</v>
      </c>
      <c r="CQ42" s="20">
        <v>0</v>
      </c>
      <c r="CR42" s="20">
        <v>0</v>
      </c>
      <c r="CS42" s="20">
        <v>0</v>
      </c>
      <c r="CT42" s="20">
        <v>0</v>
      </c>
      <c r="CU42" s="20">
        <v>0</v>
      </c>
      <c r="CV42" s="20">
        <v>0</v>
      </c>
      <c r="CW42" s="20">
        <v>0</v>
      </c>
      <c r="CX42" s="20">
        <v>0</v>
      </c>
      <c r="CY42" s="20">
        <v>0</v>
      </c>
      <c r="CZ42" s="20">
        <v>0</v>
      </c>
      <c r="DA42" s="20">
        <v>0</v>
      </c>
      <c r="DB42" s="20">
        <v>0</v>
      </c>
      <c r="DC42" s="20">
        <v>0</v>
      </c>
      <c r="DD42" s="20">
        <v>0</v>
      </c>
      <c r="DE42" s="20">
        <v>0</v>
      </c>
      <c r="DF42" s="20">
        <v>0</v>
      </c>
      <c r="DG42" s="29">
        <v>0</v>
      </c>
    </row>
    <row r="43" ht="15.4" customHeight="1" spans="1:111">
      <c r="A43" s="21" t="s">
        <v>2007</v>
      </c>
      <c r="B43" s="22" t="s">
        <v>1744</v>
      </c>
      <c r="C43" s="22" t="s">
        <v>1744</v>
      </c>
      <c r="D43" s="22" t="s">
        <v>2008</v>
      </c>
      <c r="E43" s="20">
        <v>50000</v>
      </c>
      <c r="F43" s="20">
        <v>0</v>
      </c>
      <c r="G43" s="20">
        <v>0</v>
      </c>
      <c r="H43" s="20">
        <v>0</v>
      </c>
      <c r="I43" s="20">
        <v>0</v>
      </c>
      <c r="J43" s="20">
        <v>0</v>
      </c>
      <c r="K43" s="20">
        <v>0</v>
      </c>
      <c r="L43" s="20">
        <v>0</v>
      </c>
      <c r="M43" s="20">
        <v>0</v>
      </c>
      <c r="N43" s="20">
        <v>0</v>
      </c>
      <c r="O43" s="20">
        <v>0</v>
      </c>
      <c r="P43" s="20">
        <v>0</v>
      </c>
      <c r="Q43" s="20">
        <v>0</v>
      </c>
      <c r="R43" s="20">
        <v>0</v>
      </c>
      <c r="S43" s="20">
        <v>0</v>
      </c>
      <c r="T43" s="20">
        <v>50000</v>
      </c>
      <c r="U43" s="20">
        <v>0</v>
      </c>
      <c r="V43" s="20">
        <v>0</v>
      </c>
      <c r="W43" s="20">
        <v>0</v>
      </c>
      <c r="X43" s="20">
        <v>0</v>
      </c>
      <c r="Y43" s="20">
        <v>0</v>
      </c>
      <c r="Z43" s="20">
        <v>0</v>
      </c>
      <c r="AA43" s="20">
        <v>20000</v>
      </c>
      <c r="AB43" s="20">
        <v>0</v>
      </c>
      <c r="AC43" s="20">
        <v>0</v>
      </c>
      <c r="AD43" s="20">
        <v>30000</v>
      </c>
      <c r="AE43" s="20">
        <v>0</v>
      </c>
      <c r="AF43" s="20">
        <v>0</v>
      </c>
      <c r="AG43" s="20">
        <v>0</v>
      </c>
      <c r="AH43" s="20">
        <v>0</v>
      </c>
      <c r="AI43" s="20">
        <v>0</v>
      </c>
      <c r="AJ43" s="20">
        <v>0</v>
      </c>
      <c r="AK43" s="20">
        <v>0</v>
      </c>
      <c r="AL43" s="20">
        <v>0</v>
      </c>
      <c r="AM43" s="20">
        <v>0</v>
      </c>
      <c r="AN43" s="20">
        <v>0</v>
      </c>
      <c r="AO43" s="20">
        <v>0</v>
      </c>
      <c r="AP43" s="20">
        <v>0</v>
      </c>
      <c r="AQ43" s="20">
        <v>0</v>
      </c>
      <c r="AR43" s="20">
        <v>0</v>
      </c>
      <c r="AS43" s="20">
        <v>0</v>
      </c>
      <c r="AT43" s="20">
        <v>0</v>
      </c>
      <c r="AU43" s="20">
        <v>0</v>
      </c>
      <c r="AV43" s="20">
        <v>0</v>
      </c>
      <c r="AW43" s="20">
        <v>0</v>
      </c>
      <c r="AX43" s="20">
        <v>0</v>
      </c>
      <c r="AY43" s="20">
        <v>0</v>
      </c>
      <c r="AZ43" s="20">
        <v>0</v>
      </c>
      <c r="BA43" s="20">
        <v>0</v>
      </c>
      <c r="BB43" s="20">
        <v>0</v>
      </c>
      <c r="BC43" s="20">
        <v>0</v>
      </c>
      <c r="BD43" s="20">
        <v>0</v>
      </c>
      <c r="BE43" s="20">
        <v>0</v>
      </c>
      <c r="BF43" s="20">
        <v>0</v>
      </c>
      <c r="BG43" s="20">
        <v>0</v>
      </c>
      <c r="BH43" s="20">
        <v>0</v>
      </c>
      <c r="BI43" s="20">
        <v>0</v>
      </c>
      <c r="BJ43" s="20">
        <v>0</v>
      </c>
      <c r="BK43" s="20">
        <v>0</v>
      </c>
      <c r="BL43" s="20">
        <v>0</v>
      </c>
      <c r="BM43" s="20">
        <v>0</v>
      </c>
      <c r="BN43" s="20">
        <v>0</v>
      </c>
      <c r="BO43" s="20">
        <v>0</v>
      </c>
      <c r="BP43" s="20">
        <v>0</v>
      </c>
      <c r="BQ43" s="20">
        <v>0</v>
      </c>
      <c r="BR43" s="20">
        <v>0</v>
      </c>
      <c r="BS43" s="20">
        <v>0</v>
      </c>
      <c r="BT43" s="20">
        <v>0</v>
      </c>
      <c r="BU43" s="20">
        <v>0</v>
      </c>
      <c r="BV43" s="20">
        <v>0</v>
      </c>
      <c r="BW43" s="20">
        <v>0</v>
      </c>
      <c r="BX43" s="20">
        <v>0</v>
      </c>
      <c r="BY43" s="20">
        <v>0</v>
      </c>
      <c r="BZ43" s="20">
        <v>0</v>
      </c>
      <c r="CA43" s="20">
        <v>0</v>
      </c>
      <c r="CB43" s="20">
        <v>0</v>
      </c>
      <c r="CC43" s="20">
        <v>0</v>
      </c>
      <c r="CD43" s="20">
        <v>0</v>
      </c>
      <c r="CE43" s="20">
        <v>0</v>
      </c>
      <c r="CF43" s="20">
        <v>0</v>
      </c>
      <c r="CG43" s="20">
        <v>0</v>
      </c>
      <c r="CH43" s="20">
        <v>0</v>
      </c>
      <c r="CI43" s="20">
        <v>0</v>
      </c>
      <c r="CJ43" s="20">
        <v>0</v>
      </c>
      <c r="CK43" s="20">
        <v>0</v>
      </c>
      <c r="CL43" s="20">
        <v>0</v>
      </c>
      <c r="CM43" s="20">
        <v>0</v>
      </c>
      <c r="CN43" s="20">
        <v>0</v>
      </c>
      <c r="CO43" s="20">
        <v>0</v>
      </c>
      <c r="CP43" s="20">
        <v>0</v>
      </c>
      <c r="CQ43" s="20">
        <v>0</v>
      </c>
      <c r="CR43" s="20">
        <v>0</v>
      </c>
      <c r="CS43" s="20">
        <v>0</v>
      </c>
      <c r="CT43" s="20">
        <v>0</v>
      </c>
      <c r="CU43" s="20">
        <v>0</v>
      </c>
      <c r="CV43" s="20">
        <v>0</v>
      </c>
      <c r="CW43" s="20">
        <v>0</v>
      </c>
      <c r="CX43" s="20">
        <v>0</v>
      </c>
      <c r="CY43" s="20">
        <v>0</v>
      </c>
      <c r="CZ43" s="20">
        <v>0</v>
      </c>
      <c r="DA43" s="20">
        <v>0</v>
      </c>
      <c r="DB43" s="20">
        <v>0</v>
      </c>
      <c r="DC43" s="20">
        <v>0</v>
      </c>
      <c r="DD43" s="20">
        <v>0</v>
      </c>
      <c r="DE43" s="20">
        <v>0</v>
      </c>
      <c r="DF43" s="20">
        <v>0</v>
      </c>
      <c r="DG43" s="29">
        <v>0</v>
      </c>
    </row>
    <row r="44" ht="15.4" customHeight="1" spans="1:111">
      <c r="A44" s="21" t="s">
        <v>2009</v>
      </c>
      <c r="B44" s="22" t="s">
        <v>1744</v>
      </c>
      <c r="C44" s="22" t="s">
        <v>1744</v>
      </c>
      <c r="D44" s="22" t="s">
        <v>2010</v>
      </c>
      <c r="E44" s="20">
        <v>202200</v>
      </c>
      <c r="F44" s="20">
        <v>0</v>
      </c>
      <c r="G44" s="20">
        <v>0</v>
      </c>
      <c r="H44" s="20">
        <v>0</v>
      </c>
      <c r="I44" s="20">
        <v>0</v>
      </c>
      <c r="J44" s="20">
        <v>0</v>
      </c>
      <c r="K44" s="20">
        <v>0</v>
      </c>
      <c r="L44" s="20">
        <v>0</v>
      </c>
      <c r="M44" s="20">
        <v>0</v>
      </c>
      <c r="N44" s="20">
        <v>0</v>
      </c>
      <c r="O44" s="20">
        <v>0</v>
      </c>
      <c r="P44" s="20">
        <v>0</v>
      </c>
      <c r="Q44" s="20">
        <v>0</v>
      </c>
      <c r="R44" s="20">
        <v>0</v>
      </c>
      <c r="S44" s="20">
        <v>0</v>
      </c>
      <c r="T44" s="20">
        <v>202200</v>
      </c>
      <c r="U44" s="20">
        <v>26000</v>
      </c>
      <c r="V44" s="20">
        <v>0</v>
      </c>
      <c r="W44" s="20">
        <v>0</v>
      </c>
      <c r="X44" s="20">
        <v>0</v>
      </c>
      <c r="Y44" s="20">
        <v>0</v>
      </c>
      <c r="Z44" s="20">
        <v>0</v>
      </c>
      <c r="AA44" s="20">
        <v>0</v>
      </c>
      <c r="AB44" s="20">
        <v>0</v>
      </c>
      <c r="AC44" s="20">
        <v>0</v>
      </c>
      <c r="AD44" s="20">
        <v>5000</v>
      </c>
      <c r="AE44" s="20">
        <v>0</v>
      </c>
      <c r="AF44" s="20">
        <v>0</v>
      </c>
      <c r="AG44" s="20">
        <v>15000</v>
      </c>
      <c r="AH44" s="20">
        <v>0</v>
      </c>
      <c r="AI44" s="20">
        <v>0</v>
      </c>
      <c r="AJ44" s="20">
        <v>0</v>
      </c>
      <c r="AK44" s="20">
        <v>0</v>
      </c>
      <c r="AL44" s="20">
        <v>0</v>
      </c>
      <c r="AM44" s="20">
        <v>0</v>
      </c>
      <c r="AN44" s="20">
        <v>151200</v>
      </c>
      <c r="AO44" s="20">
        <v>0</v>
      </c>
      <c r="AP44" s="20">
        <v>0</v>
      </c>
      <c r="AQ44" s="20">
        <v>0</v>
      </c>
      <c r="AR44" s="20">
        <v>0</v>
      </c>
      <c r="AS44" s="20">
        <v>0</v>
      </c>
      <c r="AT44" s="20">
        <v>0</v>
      </c>
      <c r="AU44" s="20">
        <v>5000</v>
      </c>
      <c r="AV44" s="20">
        <v>0</v>
      </c>
      <c r="AW44" s="20">
        <v>0</v>
      </c>
      <c r="AX44" s="20">
        <v>0</v>
      </c>
      <c r="AY44" s="20">
        <v>0</v>
      </c>
      <c r="AZ44" s="20">
        <v>0</v>
      </c>
      <c r="BA44" s="20">
        <v>0</v>
      </c>
      <c r="BB44" s="20">
        <v>0</v>
      </c>
      <c r="BC44" s="20">
        <v>0</v>
      </c>
      <c r="BD44" s="20">
        <v>0</v>
      </c>
      <c r="BE44" s="20">
        <v>0</v>
      </c>
      <c r="BF44" s="20">
        <v>0</v>
      </c>
      <c r="BG44" s="20">
        <v>0</v>
      </c>
      <c r="BH44" s="20">
        <v>0</v>
      </c>
      <c r="BI44" s="20">
        <v>0</v>
      </c>
      <c r="BJ44" s="20">
        <v>0</v>
      </c>
      <c r="BK44" s="20">
        <v>0</v>
      </c>
      <c r="BL44" s="20">
        <v>0</v>
      </c>
      <c r="BM44" s="20">
        <v>0</v>
      </c>
      <c r="BN44" s="20">
        <v>0</v>
      </c>
      <c r="BO44" s="20">
        <v>0</v>
      </c>
      <c r="BP44" s="20">
        <v>0</v>
      </c>
      <c r="BQ44" s="20">
        <v>0</v>
      </c>
      <c r="BR44" s="20">
        <v>0</v>
      </c>
      <c r="BS44" s="20">
        <v>0</v>
      </c>
      <c r="BT44" s="20">
        <v>0</v>
      </c>
      <c r="BU44" s="20">
        <v>0</v>
      </c>
      <c r="BV44" s="20">
        <v>0</v>
      </c>
      <c r="BW44" s="20">
        <v>0</v>
      </c>
      <c r="BX44" s="20">
        <v>0</v>
      </c>
      <c r="BY44" s="20">
        <v>0</v>
      </c>
      <c r="BZ44" s="20">
        <v>0</v>
      </c>
      <c r="CA44" s="20">
        <v>0</v>
      </c>
      <c r="CB44" s="20">
        <v>0</v>
      </c>
      <c r="CC44" s="20">
        <v>0</v>
      </c>
      <c r="CD44" s="20">
        <v>0</v>
      </c>
      <c r="CE44" s="20">
        <v>0</v>
      </c>
      <c r="CF44" s="20">
        <v>0</v>
      </c>
      <c r="CG44" s="20">
        <v>0</v>
      </c>
      <c r="CH44" s="20">
        <v>0</v>
      </c>
      <c r="CI44" s="20">
        <v>0</v>
      </c>
      <c r="CJ44" s="20">
        <v>0</v>
      </c>
      <c r="CK44" s="20">
        <v>0</v>
      </c>
      <c r="CL44" s="20">
        <v>0</v>
      </c>
      <c r="CM44" s="20">
        <v>0</v>
      </c>
      <c r="CN44" s="20">
        <v>0</v>
      </c>
      <c r="CO44" s="20">
        <v>0</v>
      </c>
      <c r="CP44" s="20">
        <v>0</v>
      </c>
      <c r="CQ44" s="20">
        <v>0</v>
      </c>
      <c r="CR44" s="20">
        <v>0</v>
      </c>
      <c r="CS44" s="20">
        <v>0</v>
      </c>
      <c r="CT44" s="20">
        <v>0</v>
      </c>
      <c r="CU44" s="20">
        <v>0</v>
      </c>
      <c r="CV44" s="20">
        <v>0</v>
      </c>
      <c r="CW44" s="20">
        <v>0</v>
      </c>
      <c r="CX44" s="20">
        <v>0</v>
      </c>
      <c r="CY44" s="20">
        <v>0</v>
      </c>
      <c r="CZ44" s="20">
        <v>0</v>
      </c>
      <c r="DA44" s="20">
        <v>0</v>
      </c>
      <c r="DB44" s="20">
        <v>0</v>
      </c>
      <c r="DC44" s="20">
        <v>0</v>
      </c>
      <c r="DD44" s="20">
        <v>0</v>
      </c>
      <c r="DE44" s="20">
        <v>0</v>
      </c>
      <c r="DF44" s="20">
        <v>0</v>
      </c>
      <c r="DG44" s="29">
        <v>0</v>
      </c>
    </row>
    <row r="45" ht="15.4" customHeight="1" spans="1:111">
      <c r="A45" s="21" t="s">
        <v>2011</v>
      </c>
      <c r="B45" s="22" t="s">
        <v>1744</v>
      </c>
      <c r="C45" s="22" t="s">
        <v>1744</v>
      </c>
      <c r="D45" s="22" t="s">
        <v>2012</v>
      </c>
      <c r="E45" s="20">
        <v>14130379.45</v>
      </c>
      <c r="F45" s="20">
        <v>6873050.64</v>
      </c>
      <c r="G45" s="20">
        <v>2354375.8</v>
      </c>
      <c r="H45" s="20">
        <v>1652284</v>
      </c>
      <c r="I45" s="20">
        <v>2018093.84</v>
      </c>
      <c r="J45" s="20">
        <v>100000</v>
      </c>
      <c r="K45" s="20">
        <v>192182</v>
      </c>
      <c r="L45" s="20">
        <v>0</v>
      </c>
      <c r="M45" s="20">
        <v>87534</v>
      </c>
      <c r="N45" s="20">
        <v>37752</v>
      </c>
      <c r="O45" s="20">
        <v>0</v>
      </c>
      <c r="P45" s="20">
        <v>80200</v>
      </c>
      <c r="Q45" s="20">
        <v>55429</v>
      </c>
      <c r="R45" s="20">
        <v>0</v>
      </c>
      <c r="S45" s="20">
        <v>295200</v>
      </c>
      <c r="T45" s="20">
        <v>6477401.05</v>
      </c>
      <c r="U45" s="20">
        <v>626989.1</v>
      </c>
      <c r="V45" s="20">
        <v>382693.94</v>
      </c>
      <c r="W45" s="20">
        <v>35000</v>
      </c>
      <c r="X45" s="20">
        <v>15200</v>
      </c>
      <c r="Y45" s="20">
        <v>56181</v>
      </c>
      <c r="Z45" s="20">
        <v>505091.7</v>
      </c>
      <c r="AA45" s="20">
        <v>93603</v>
      </c>
      <c r="AB45" s="20">
        <v>0</v>
      </c>
      <c r="AC45" s="20">
        <v>5000</v>
      </c>
      <c r="AD45" s="20">
        <v>103718.82</v>
      </c>
      <c r="AE45" s="20">
        <v>0</v>
      </c>
      <c r="AF45" s="20">
        <v>1119482</v>
      </c>
      <c r="AG45" s="20">
        <v>18506.24</v>
      </c>
      <c r="AH45" s="20">
        <v>70500</v>
      </c>
      <c r="AI45" s="20">
        <v>53716</v>
      </c>
      <c r="AJ45" s="20">
        <v>151208</v>
      </c>
      <c r="AK45" s="20">
        <v>188000</v>
      </c>
      <c r="AL45" s="20">
        <v>0</v>
      </c>
      <c r="AM45" s="20">
        <v>0</v>
      </c>
      <c r="AN45" s="20">
        <v>1658578.45</v>
      </c>
      <c r="AO45" s="20">
        <v>716400</v>
      </c>
      <c r="AP45" s="20">
        <v>93032</v>
      </c>
      <c r="AQ45" s="20">
        <v>186011</v>
      </c>
      <c r="AR45" s="20">
        <v>0</v>
      </c>
      <c r="AS45" s="20">
        <v>108140</v>
      </c>
      <c r="AT45" s="20">
        <v>0</v>
      </c>
      <c r="AU45" s="20">
        <v>290349.8</v>
      </c>
      <c r="AV45" s="20">
        <v>104814</v>
      </c>
      <c r="AW45" s="20">
        <v>0</v>
      </c>
      <c r="AX45" s="20">
        <v>0</v>
      </c>
      <c r="AY45" s="20">
        <v>0</v>
      </c>
      <c r="AZ45" s="20">
        <v>8814</v>
      </c>
      <c r="BA45" s="20">
        <v>88000</v>
      </c>
      <c r="BB45" s="20">
        <v>0</v>
      </c>
      <c r="BC45" s="20">
        <v>0</v>
      </c>
      <c r="BD45" s="20">
        <v>0</v>
      </c>
      <c r="BE45" s="20">
        <v>0</v>
      </c>
      <c r="BF45" s="20">
        <v>0</v>
      </c>
      <c r="BG45" s="20">
        <v>8000</v>
      </c>
      <c r="BH45" s="20">
        <v>0</v>
      </c>
      <c r="BI45" s="20">
        <v>0</v>
      </c>
      <c r="BJ45" s="20">
        <v>0</v>
      </c>
      <c r="BK45" s="20">
        <v>0</v>
      </c>
      <c r="BL45" s="20">
        <v>0</v>
      </c>
      <c r="BM45" s="20">
        <v>0</v>
      </c>
      <c r="BN45" s="20">
        <v>0</v>
      </c>
      <c r="BO45" s="20">
        <v>0</v>
      </c>
      <c r="BP45" s="20">
        <v>0</v>
      </c>
      <c r="BQ45" s="20">
        <v>0</v>
      </c>
      <c r="BR45" s="20">
        <v>0</v>
      </c>
      <c r="BS45" s="20">
        <v>0</v>
      </c>
      <c r="BT45" s="20">
        <v>0</v>
      </c>
      <c r="BU45" s="20">
        <v>0</v>
      </c>
      <c r="BV45" s="20">
        <v>0</v>
      </c>
      <c r="BW45" s="20">
        <v>0</v>
      </c>
      <c r="BX45" s="20">
        <v>0</v>
      </c>
      <c r="BY45" s="20">
        <v>0</v>
      </c>
      <c r="BZ45" s="20">
        <v>675113.76</v>
      </c>
      <c r="CA45" s="20">
        <v>0</v>
      </c>
      <c r="CB45" s="20">
        <v>123159</v>
      </c>
      <c r="CC45" s="20">
        <v>0</v>
      </c>
      <c r="CD45" s="20">
        <v>0</v>
      </c>
      <c r="CE45" s="20">
        <v>531954.76</v>
      </c>
      <c r="CF45" s="20">
        <v>20000</v>
      </c>
      <c r="CG45" s="20">
        <v>0</v>
      </c>
      <c r="CH45" s="20">
        <v>0</v>
      </c>
      <c r="CI45" s="20">
        <v>0</v>
      </c>
      <c r="CJ45" s="20">
        <v>0</v>
      </c>
      <c r="CK45" s="20">
        <v>0</v>
      </c>
      <c r="CL45" s="20">
        <v>0</v>
      </c>
      <c r="CM45" s="20">
        <v>0</v>
      </c>
      <c r="CN45" s="20">
        <v>0</v>
      </c>
      <c r="CO45" s="20">
        <v>0</v>
      </c>
      <c r="CP45" s="20">
        <v>0</v>
      </c>
      <c r="CQ45" s="20">
        <v>0</v>
      </c>
      <c r="CR45" s="20">
        <v>0</v>
      </c>
      <c r="CS45" s="20">
        <v>0</v>
      </c>
      <c r="CT45" s="20">
        <v>0</v>
      </c>
      <c r="CU45" s="20">
        <v>0</v>
      </c>
      <c r="CV45" s="20">
        <v>0</v>
      </c>
      <c r="CW45" s="20">
        <v>0</v>
      </c>
      <c r="CX45" s="20">
        <v>0</v>
      </c>
      <c r="CY45" s="20">
        <v>0</v>
      </c>
      <c r="CZ45" s="20">
        <v>0</v>
      </c>
      <c r="DA45" s="20">
        <v>0</v>
      </c>
      <c r="DB45" s="20">
        <v>0</v>
      </c>
      <c r="DC45" s="20">
        <v>0</v>
      </c>
      <c r="DD45" s="20">
        <v>0</v>
      </c>
      <c r="DE45" s="20">
        <v>0</v>
      </c>
      <c r="DF45" s="20">
        <v>0</v>
      </c>
      <c r="DG45" s="29">
        <v>0</v>
      </c>
    </row>
    <row r="46" ht="15.4" customHeight="1" spans="1:111">
      <c r="A46" s="21" t="s">
        <v>2013</v>
      </c>
      <c r="B46" s="22" t="s">
        <v>1744</v>
      </c>
      <c r="C46" s="22" t="s">
        <v>1744</v>
      </c>
      <c r="D46" s="22" t="s">
        <v>1955</v>
      </c>
      <c r="E46" s="20">
        <v>8512064.64</v>
      </c>
      <c r="F46" s="20">
        <v>6873050.64</v>
      </c>
      <c r="G46" s="20">
        <v>2354375.8</v>
      </c>
      <c r="H46" s="20">
        <v>1652284</v>
      </c>
      <c r="I46" s="20">
        <v>2018093.84</v>
      </c>
      <c r="J46" s="20">
        <v>100000</v>
      </c>
      <c r="K46" s="20">
        <v>192182</v>
      </c>
      <c r="L46" s="20">
        <v>0</v>
      </c>
      <c r="M46" s="20">
        <v>87534</v>
      </c>
      <c r="N46" s="20">
        <v>37752</v>
      </c>
      <c r="O46" s="20">
        <v>0</v>
      </c>
      <c r="P46" s="20">
        <v>80200</v>
      </c>
      <c r="Q46" s="20">
        <v>55429</v>
      </c>
      <c r="R46" s="20">
        <v>0</v>
      </c>
      <c r="S46" s="20">
        <v>295200</v>
      </c>
      <c r="T46" s="20">
        <v>1431041</v>
      </c>
      <c r="U46" s="20">
        <v>200123.05</v>
      </c>
      <c r="V46" s="20">
        <v>124855</v>
      </c>
      <c r="W46" s="20">
        <v>30000</v>
      </c>
      <c r="X46" s="20">
        <v>5200</v>
      </c>
      <c r="Y46" s="20">
        <v>21541</v>
      </c>
      <c r="Z46" s="20">
        <v>185781.85</v>
      </c>
      <c r="AA46" s="20">
        <v>15581</v>
      </c>
      <c r="AB46" s="20">
        <v>0</v>
      </c>
      <c r="AC46" s="20">
        <v>0</v>
      </c>
      <c r="AD46" s="20">
        <v>49281</v>
      </c>
      <c r="AE46" s="20">
        <v>0</v>
      </c>
      <c r="AF46" s="20">
        <v>11650</v>
      </c>
      <c r="AG46" s="20">
        <v>0</v>
      </c>
      <c r="AH46" s="20">
        <v>17500</v>
      </c>
      <c r="AI46" s="20">
        <v>1400</v>
      </c>
      <c r="AJ46" s="20">
        <v>44950</v>
      </c>
      <c r="AK46" s="20">
        <v>0</v>
      </c>
      <c r="AL46" s="20">
        <v>0</v>
      </c>
      <c r="AM46" s="20">
        <v>0</v>
      </c>
      <c r="AN46" s="20">
        <v>445228</v>
      </c>
      <c r="AO46" s="20">
        <v>83400</v>
      </c>
      <c r="AP46" s="20">
        <v>53032</v>
      </c>
      <c r="AQ46" s="20">
        <v>0</v>
      </c>
      <c r="AR46" s="20">
        <v>0</v>
      </c>
      <c r="AS46" s="20">
        <v>4852</v>
      </c>
      <c r="AT46" s="20">
        <v>0</v>
      </c>
      <c r="AU46" s="20">
        <v>136666.1</v>
      </c>
      <c r="AV46" s="20">
        <v>104814</v>
      </c>
      <c r="AW46" s="20">
        <v>0</v>
      </c>
      <c r="AX46" s="20">
        <v>0</v>
      </c>
      <c r="AY46" s="20">
        <v>0</v>
      </c>
      <c r="AZ46" s="20">
        <v>8814</v>
      </c>
      <c r="BA46" s="20">
        <v>88000</v>
      </c>
      <c r="BB46" s="20">
        <v>0</v>
      </c>
      <c r="BC46" s="20">
        <v>0</v>
      </c>
      <c r="BD46" s="20">
        <v>0</v>
      </c>
      <c r="BE46" s="20">
        <v>0</v>
      </c>
      <c r="BF46" s="20">
        <v>0</v>
      </c>
      <c r="BG46" s="20">
        <v>8000</v>
      </c>
      <c r="BH46" s="20">
        <v>0</v>
      </c>
      <c r="BI46" s="20">
        <v>0</v>
      </c>
      <c r="BJ46" s="20">
        <v>0</v>
      </c>
      <c r="BK46" s="20">
        <v>0</v>
      </c>
      <c r="BL46" s="20">
        <v>0</v>
      </c>
      <c r="BM46" s="20">
        <v>0</v>
      </c>
      <c r="BN46" s="20">
        <v>0</v>
      </c>
      <c r="BO46" s="20">
        <v>0</v>
      </c>
      <c r="BP46" s="20">
        <v>0</v>
      </c>
      <c r="BQ46" s="20">
        <v>0</v>
      </c>
      <c r="BR46" s="20">
        <v>0</v>
      </c>
      <c r="BS46" s="20">
        <v>0</v>
      </c>
      <c r="BT46" s="20">
        <v>0</v>
      </c>
      <c r="BU46" s="20">
        <v>0</v>
      </c>
      <c r="BV46" s="20">
        <v>0</v>
      </c>
      <c r="BW46" s="20">
        <v>0</v>
      </c>
      <c r="BX46" s="20">
        <v>0</v>
      </c>
      <c r="BY46" s="20">
        <v>0</v>
      </c>
      <c r="BZ46" s="20">
        <v>103159</v>
      </c>
      <c r="CA46" s="20">
        <v>0</v>
      </c>
      <c r="CB46" s="20">
        <v>103159</v>
      </c>
      <c r="CC46" s="20">
        <v>0</v>
      </c>
      <c r="CD46" s="20">
        <v>0</v>
      </c>
      <c r="CE46" s="20">
        <v>0</v>
      </c>
      <c r="CF46" s="20">
        <v>0</v>
      </c>
      <c r="CG46" s="20">
        <v>0</v>
      </c>
      <c r="CH46" s="20">
        <v>0</v>
      </c>
      <c r="CI46" s="20">
        <v>0</v>
      </c>
      <c r="CJ46" s="20">
        <v>0</v>
      </c>
      <c r="CK46" s="20">
        <v>0</v>
      </c>
      <c r="CL46" s="20">
        <v>0</v>
      </c>
      <c r="CM46" s="20">
        <v>0</v>
      </c>
      <c r="CN46" s="20">
        <v>0</v>
      </c>
      <c r="CO46" s="20">
        <v>0</v>
      </c>
      <c r="CP46" s="20">
        <v>0</v>
      </c>
      <c r="CQ46" s="20">
        <v>0</v>
      </c>
      <c r="CR46" s="20">
        <v>0</v>
      </c>
      <c r="CS46" s="20">
        <v>0</v>
      </c>
      <c r="CT46" s="20">
        <v>0</v>
      </c>
      <c r="CU46" s="20">
        <v>0</v>
      </c>
      <c r="CV46" s="20">
        <v>0</v>
      </c>
      <c r="CW46" s="20">
        <v>0</v>
      </c>
      <c r="CX46" s="20">
        <v>0</v>
      </c>
      <c r="CY46" s="20">
        <v>0</v>
      </c>
      <c r="CZ46" s="20">
        <v>0</v>
      </c>
      <c r="DA46" s="20">
        <v>0</v>
      </c>
      <c r="DB46" s="20">
        <v>0</v>
      </c>
      <c r="DC46" s="20">
        <v>0</v>
      </c>
      <c r="DD46" s="20">
        <v>0</v>
      </c>
      <c r="DE46" s="20">
        <v>0</v>
      </c>
      <c r="DF46" s="20">
        <v>0</v>
      </c>
      <c r="DG46" s="29">
        <v>0</v>
      </c>
    </row>
    <row r="47" ht="15.4" customHeight="1" spans="1:111">
      <c r="A47" s="21" t="s">
        <v>2014</v>
      </c>
      <c r="B47" s="22" t="s">
        <v>1744</v>
      </c>
      <c r="C47" s="22" t="s">
        <v>1744</v>
      </c>
      <c r="D47" s="22" t="s">
        <v>1957</v>
      </c>
      <c r="E47" s="20">
        <v>1083314.81</v>
      </c>
      <c r="F47" s="20">
        <v>0</v>
      </c>
      <c r="G47" s="20">
        <v>0</v>
      </c>
      <c r="H47" s="20">
        <v>0</v>
      </c>
      <c r="I47" s="20">
        <v>0</v>
      </c>
      <c r="J47" s="20">
        <v>0</v>
      </c>
      <c r="K47" s="20">
        <v>0</v>
      </c>
      <c r="L47" s="20">
        <v>0</v>
      </c>
      <c r="M47" s="20">
        <v>0</v>
      </c>
      <c r="N47" s="20">
        <v>0</v>
      </c>
      <c r="O47" s="20">
        <v>0</v>
      </c>
      <c r="P47" s="20">
        <v>0</v>
      </c>
      <c r="Q47" s="20">
        <v>0</v>
      </c>
      <c r="R47" s="20">
        <v>0</v>
      </c>
      <c r="S47" s="20">
        <v>0</v>
      </c>
      <c r="T47" s="20">
        <v>800000</v>
      </c>
      <c r="U47" s="20">
        <v>100000</v>
      </c>
      <c r="V47" s="20">
        <v>50000</v>
      </c>
      <c r="W47" s="20">
        <v>0</v>
      </c>
      <c r="X47" s="20">
        <v>10000</v>
      </c>
      <c r="Y47" s="20">
        <v>10000</v>
      </c>
      <c r="Z47" s="20">
        <v>129929.85</v>
      </c>
      <c r="AA47" s="20">
        <v>0</v>
      </c>
      <c r="AB47" s="20">
        <v>0</v>
      </c>
      <c r="AC47" s="20">
        <v>0</v>
      </c>
      <c r="AD47" s="20">
        <v>0</v>
      </c>
      <c r="AE47" s="20">
        <v>0</v>
      </c>
      <c r="AF47" s="20">
        <v>110000</v>
      </c>
      <c r="AG47" s="20">
        <v>0</v>
      </c>
      <c r="AH47" s="20">
        <v>40000</v>
      </c>
      <c r="AI47" s="20">
        <v>0</v>
      </c>
      <c r="AJ47" s="20">
        <v>11973</v>
      </c>
      <c r="AK47" s="20">
        <v>0</v>
      </c>
      <c r="AL47" s="20">
        <v>0</v>
      </c>
      <c r="AM47" s="20">
        <v>0</v>
      </c>
      <c r="AN47" s="20">
        <v>64841.45</v>
      </c>
      <c r="AO47" s="20">
        <v>0</v>
      </c>
      <c r="AP47" s="20">
        <v>0</v>
      </c>
      <c r="AQ47" s="20">
        <v>147711</v>
      </c>
      <c r="AR47" s="20">
        <v>0</v>
      </c>
      <c r="AS47" s="20">
        <v>78600</v>
      </c>
      <c r="AT47" s="20">
        <v>0</v>
      </c>
      <c r="AU47" s="20">
        <v>46944.7</v>
      </c>
      <c r="AV47" s="20">
        <v>0</v>
      </c>
      <c r="AW47" s="20">
        <v>0</v>
      </c>
      <c r="AX47" s="20">
        <v>0</v>
      </c>
      <c r="AY47" s="20">
        <v>0</v>
      </c>
      <c r="AZ47" s="20">
        <v>0</v>
      </c>
      <c r="BA47" s="20">
        <v>0</v>
      </c>
      <c r="BB47" s="20">
        <v>0</v>
      </c>
      <c r="BC47" s="20">
        <v>0</v>
      </c>
      <c r="BD47" s="20">
        <v>0</v>
      </c>
      <c r="BE47" s="20">
        <v>0</v>
      </c>
      <c r="BF47" s="20">
        <v>0</v>
      </c>
      <c r="BG47" s="20">
        <v>0</v>
      </c>
      <c r="BH47" s="20">
        <v>0</v>
      </c>
      <c r="BI47" s="20">
        <v>0</v>
      </c>
      <c r="BJ47" s="20">
        <v>0</v>
      </c>
      <c r="BK47" s="20">
        <v>0</v>
      </c>
      <c r="BL47" s="20">
        <v>0</v>
      </c>
      <c r="BM47" s="20">
        <v>0</v>
      </c>
      <c r="BN47" s="20">
        <v>0</v>
      </c>
      <c r="BO47" s="20">
        <v>0</v>
      </c>
      <c r="BP47" s="20">
        <v>0</v>
      </c>
      <c r="BQ47" s="20">
        <v>0</v>
      </c>
      <c r="BR47" s="20">
        <v>0</v>
      </c>
      <c r="BS47" s="20">
        <v>0</v>
      </c>
      <c r="BT47" s="20">
        <v>0</v>
      </c>
      <c r="BU47" s="20">
        <v>0</v>
      </c>
      <c r="BV47" s="20">
        <v>0</v>
      </c>
      <c r="BW47" s="20">
        <v>0</v>
      </c>
      <c r="BX47" s="20">
        <v>0</v>
      </c>
      <c r="BY47" s="20">
        <v>0</v>
      </c>
      <c r="BZ47" s="20">
        <v>283314.81</v>
      </c>
      <c r="CA47" s="20">
        <v>0</v>
      </c>
      <c r="CB47" s="20">
        <v>0</v>
      </c>
      <c r="CC47" s="20">
        <v>0</v>
      </c>
      <c r="CD47" s="20">
        <v>0</v>
      </c>
      <c r="CE47" s="20">
        <v>283314.81</v>
      </c>
      <c r="CF47" s="20">
        <v>0</v>
      </c>
      <c r="CG47" s="20">
        <v>0</v>
      </c>
      <c r="CH47" s="20">
        <v>0</v>
      </c>
      <c r="CI47" s="20">
        <v>0</v>
      </c>
      <c r="CJ47" s="20">
        <v>0</v>
      </c>
      <c r="CK47" s="20">
        <v>0</v>
      </c>
      <c r="CL47" s="20">
        <v>0</v>
      </c>
      <c r="CM47" s="20">
        <v>0</v>
      </c>
      <c r="CN47" s="20">
        <v>0</v>
      </c>
      <c r="CO47" s="20">
        <v>0</v>
      </c>
      <c r="CP47" s="20">
        <v>0</v>
      </c>
      <c r="CQ47" s="20">
        <v>0</v>
      </c>
      <c r="CR47" s="20">
        <v>0</v>
      </c>
      <c r="CS47" s="20">
        <v>0</v>
      </c>
      <c r="CT47" s="20">
        <v>0</v>
      </c>
      <c r="CU47" s="20">
        <v>0</v>
      </c>
      <c r="CV47" s="20">
        <v>0</v>
      </c>
      <c r="CW47" s="20">
        <v>0</v>
      </c>
      <c r="CX47" s="20">
        <v>0</v>
      </c>
      <c r="CY47" s="20">
        <v>0</v>
      </c>
      <c r="CZ47" s="20">
        <v>0</v>
      </c>
      <c r="DA47" s="20">
        <v>0</v>
      </c>
      <c r="DB47" s="20">
        <v>0</v>
      </c>
      <c r="DC47" s="20">
        <v>0</v>
      </c>
      <c r="DD47" s="20">
        <v>0</v>
      </c>
      <c r="DE47" s="20">
        <v>0</v>
      </c>
      <c r="DF47" s="20">
        <v>0</v>
      </c>
      <c r="DG47" s="29">
        <v>0</v>
      </c>
    </row>
    <row r="48" ht="15.4" customHeight="1" spans="1:111">
      <c r="A48" s="21" t="s">
        <v>2015</v>
      </c>
      <c r="B48" s="22" t="s">
        <v>1744</v>
      </c>
      <c r="C48" s="22" t="s">
        <v>1744</v>
      </c>
      <c r="D48" s="22" t="s">
        <v>2016</v>
      </c>
      <c r="E48" s="20">
        <v>590000</v>
      </c>
      <c r="F48" s="20">
        <v>0</v>
      </c>
      <c r="G48" s="20">
        <v>0</v>
      </c>
      <c r="H48" s="20">
        <v>0</v>
      </c>
      <c r="I48" s="20">
        <v>0</v>
      </c>
      <c r="J48" s="20">
        <v>0</v>
      </c>
      <c r="K48" s="20">
        <v>0</v>
      </c>
      <c r="L48" s="20">
        <v>0</v>
      </c>
      <c r="M48" s="20">
        <v>0</v>
      </c>
      <c r="N48" s="20">
        <v>0</v>
      </c>
      <c r="O48" s="20">
        <v>0</v>
      </c>
      <c r="P48" s="20">
        <v>0</v>
      </c>
      <c r="Q48" s="20">
        <v>0</v>
      </c>
      <c r="R48" s="20">
        <v>0</v>
      </c>
      <c r="S48" s="20">
        <v>0</v>
      </c>
      <c r="T48" s="20">
        <v>451360.05</v>
      </c>
      <c r="U48" s="20">
        <v>92226.05</v>
      </c>
      <c r="V48" s="20">
        <v>47420</v>
      </c>
      <c r="W48" s="20">
        <v>0</v>
      </c>
      <c r="X48" s="20">
        <v>0</v>
      </c>
      <c r="Y48" s="20">
        <v>0</v>
      </c>
      <c r="Z48" s="20">
        <v>0</v>
      </c>
      <c r="AA48" s="20">
        <v>0</v>
      </c>
      <c r="AB48" s="20">
        <v>0</v>
      </c>
      <c r="AC48" s="20">
        <v>0</v>
      </c>
      <c r="AD48" s="20">
        <v>5710</v>
      </c>
      <c r="AE48" s="20">
        <v>0</v>
      </c>
      <c r="AF48" s="20">
        <v>162278</v>
      </c>
      <c r="AG48" s="20">
        <v>0</v>
      </c>
      <c r="AH48" s="20">
        <v>0</v>
      </c>
      <c r="AI48" s="20">
        <v>6766</v>
      </c>
      <c r="AJ48" s="20">
        <v>0</v>
      </c>
      <c r="AK48" s="20">
        <v>0</v>
      </c>
      <c r="AL48" s="20">
        <v>0</v>
      </c>
      <c r="AM48" s="20">
        <v>0</v>
      </c>
      <c r="AN48" s="20">
        <v>22835</v>
      </c>
      <c r="AO48" s="20">
        <v>100000</v>
      </c>
      <c r="AP48" s="20">
        <v>0</v>
      </c>
      <c r="AQ48" s="20">
        <v>0</v>
      </c>
      <c r="AR48" s="20">
        <v>0</v>
      </c>
      <c r="AS48" s="20">
        <v>0</v>
      </c>
      <c r="AT48" s="20">
        <v>0</v>
      </c>
      <c r="AU48" s="20">
        <v>14125</v>
      </c>
      <c r="AV48" s="20">
        <v>0</v>
      </c>
      <c r="AW48" s="20">
        <v>0</v>
      </c>
      <c r="AX48" s="20">
        <v>0</v>
      </c>
      <c r="AY48" s="20">
        <v>0</v>
      </c>
      <c r="AZ48" s="20">
        <v>0</v>
      </c>
      <c r="BA48" s="20">
        <v>0</v>
      </c>
      <c r="BB48" s="20">
        <v>0</v>
      </c>
      <c r="BC48" s="20">
        <v>0</v>
      </c>
      <c r="BD48" s="20">
        <v>0</v>
      </c>
      <c r="BE48" s="20">
        <v>0</v>
      </c>
      <c r="BF48" s="20">
        <v>0</v>
      </c>
      <c r="BG48" s="20">
        <v>0</v>
      </c>
      <c r="BH48" s="20">
        <v>0</v>
      </c>
      <c r="BI48" s="20">
        <v>0</v>
      </c>
      <c r="BJ48" s="20">
        <v>0</v>
      </c>
      <c r="BK48" s="20">
        <v>0</v>
      </c>
      <c r="BL48" s="20">
        <v>0</v>
      </c>
      <c r="BM48" s="20">
        <v>0</v>
      </c>
      <c r="BN48" s="20">
        <v>0</v>
      </c>
      <c r="BO48" s="20">
        <v>0</v>
      </c>
      <c r="BP48" s="20">
        <v>0</v>
      </c>
      <c r="BQ48" s="20">
        <v>0</v>
      </c>
      <c r="BR48" s="20">
        <v>0</v>
      </c>
      <c r="BS48" s="20">
        <v>0</v>
      </c>
      <c r="BT48" s="20">
        <v>0</v>
      </c>
      <c r="BU48" s="20">
        <v>0</v>
      </c>
      <c r="BV48" s="20">
        <v>0</v>
      </c>
      <c r="BW48" s="20">
        <v>0</v>
      </c>
      <c r="BX48" s="20">
        <v>0</v>
      </c>
      <c r="BY48" s="20">
        <v>0</v>
      </c>
      <c r="BZ48" s="20">
        <v>138639.95</v>
      </c>
      <c r="CA48" s="20">
        <v>0</v>
      </c>
      <c r="CB48" s="20">
        <v>0</v>
      </c>
      <c r="CC48" s="20">
        <v>0</v>
      </c>
      <c r="CD48" s="20">
        <v>0</v>
      </c>
      <c r="CE48" s="20">
        <v>138639.95</v>
      </c>
      <c r="CF48" s="20">
        <v>0</v>
      </c>
      <c r="CG48" s="20">
        <v>0</v>
      </c>
      <c r="CH48" s="20">
        <v>0</v>
      </c>
      <c r="CI48" s="20">
        <v>0</v>
      </c>
      <c r="CJ48" s="20">
        <v>0</v>
      </c>
      <c r="CK48" s="20">
        <v>0</v>
      </c>
      <c r="CL48" s="20">
        <v>0</v>
      </c>
      <c r="CM48" s="20">
        <v>0</v>
      </c>
      <c r="CN48" s="20">
        <v>0</v>
      </c>
      <c r="CO48" s="20">
        <v>0</v>
      </c>
      <c r="CP48" s="20">
        <v>0</v>
      </c>
      <c r="CQ48" s="20">
        <v>0</v>
      </c>
      <c r="CR48" s="20">
        <v>0</v>
      </c>
      <c r="CS48" s="20">
        <v>0</v>
      </c>
      <c r="CT48" s="20">
        <v>0</v>
      </c>
      <c r="CU48" s="20">
        <v>0</v>
      </c>
      <c r="CV48" s="20">
        <v>0</v>
      </c>
      <c r="CW48" s="20">
        <v>0</v>
      </c>
      <c r="CX48" s="20">
        <v>0</v>
      </c>
      <c r="CY48" s="20">
        <v>0</v>
      </c>
      <c r="CZ48" s="20">
        <v>0</v>
      </c>
      <c r="DA48" s="20">
        <v>0</v>
      </c>
      <c r="DB48" s="20">
        <v>0</v>
      </c>
      <c r="DC48" s="20">
        <v>0</v>
      </c>
      <c r="DD48" s="20">
        <v>0</v>
      </c>
      <c r="DE48" s="20">
        <v>0</v>
      </c>
      <c r="DF48" s="20">
        <v>0</v>
      </c>
      <c r="DG48" s="29">
        <v>0</v>
      </c>
    </row>
    <row r="49" ht="15.4" customHeight="1" spans="1:111">
      <c r="A49" s="21" t="s">
        <v>2017</v>
      </c>
      <c r="B49" s="22" t="s">
        <v>1744</v>
      </c>
      <c r="C49" s="22" t="s">
        <v>1744</v>
      </c>
      <c r="D49" s="22" t="s">
        <v>2018</v>
      </c>
      <c r="E49" s="20">
        <v>500000</v>
      </c>
      <c r="F49" s="20">
        <v>0</v>
      </c>
      <c r="G49" s="20">
        <v>0</v>
      </c>
      <c r="H49" s="20">
        <v>0</v>
      </c>
      <c r="I49" s="20">
        <v>0</v>
      </c>
      <c r="J49" s="20">
        <v>0</v>
      </c>
      <c r="K49" s="20">
        <v>0</v>
      </c>
      <c r="L49" s="20">
        <v>0</v>
      </c>
      <c r="M49" s="20">
        <v>0</v>
      </c>
      <c r="N49" s="20">
        <v>0</v>
      </c>
      <c r="O49" s="20">
        <v>0</v>
      </c>
      <c r="P49" s="20">
        <v>0</v>
      </c>
      <c r="Q49" s="20">
        <v>0</v>
      </c>
      <c r="R49" s="20">
        <v>0</v>
      </c>
      <c r="S49" s="20">
        <v>0</v>
      </c>
      <c r="T49" s="20">
        <v>500000</v>
      </c>
      <c r="U49" s="20">
        <v>71400</v>
      </c>
      <c r="V49" s="20">
        <v>42000</v>
      </c>
      <c r="W49" s="20">
        <v>0</v>
      </c>
      <c r="X49" s="20">
        <v>0</v>
      </c>
      <c r="Y49" s="20">
        <v>7000</v>
      </c>
      <c r="Z49" s="20">
        <v>15600</v>
      </c>
      <c r="AA49" s="20">
        <v>0</v>
      </c>
      <c r="AB49" s="20">
        <v>0</v>
      </c>
      <c r="AC49" s="20">
        <v>0</v>
      </c>
      <c r="AD49" s="20">
        <v>5000</v>
      </c>
      <c r="AE49" s="20">
        <v>0</v>
      </c>
      <c r="AF49" s="20">
        <v>107000</v>
      </c>
      <c r="AG49" s="20">
        <v>0</v>
      </c>
      <c r="AH49" s="20">
        <v>13000</v>
      </c>
      <c r="AI49" s="20">
        <v>22000</v>
      </c>
      <c r="AJ49" s="20">
        <v>49800</v>
      </c>
      <c r="AK49" s="20">
        <v>0</v>
      </c>
      <c r="AL49" s="20">
        <v>0</v>
      </c>
      <c r="AM49" s="20">
        <v>0</v>
      </c>
      <c r="AN49" s="20">
        <v>32000</v>
      </c>
      <c r="AO49" s="20">
        <v>110000</v>
      </c>
      <c r="AP49" s="20">
        <v>0</v>
      </c>
      <c r="AQ49" s="20">
        <v>0</v>
      </c>
      <c r="AR49" s="20">
        <v>0</v>
      </c>
      <c r="AS49" s="20">
        <v>0</v>
      </c>
      <c r="AT49" s="20">
        <v>0</v>
      </c>
      <c r="AU49" s="20">
        <v>25200</v>
      </c>
      <c r="AV49" s="20">
        <v>0</v>
      </c>
      <c r="AW49" s="20">
        <v>0</v>
      </c>
      <c r="AX49" s="20">
        <v>0</v>
      </c>
      <c r="AY49" s="20">
        <v>0</v>
      </c>
      <c r="AZ49" s="20">
        <v>0</v>
      </c>
      <c r="BA49" s="20">
        <v>0</v>
      </c>
      <c r="BB49" s="20">
        <v>0</v>
      </c>
      <c r="BC49" s="20">
        <v>0</v>
      </c>
      <c r="BD49" s="20">
        <v>0</v>
      </c>
      <c r="BE49" s="20">
        <v>0</v>
      </c>
      <c r="BF49" s="20">
        <v>0</v>
      </c>
      <c r="BG49" s="20">
        <v>0</v>
      </c>
      <c r="BH49" s="20">
        <v>0</v>
      </c>
      <c r="BI49" s="20">
        <v>0</v>
      </c>
      <c r="BJ49" s="20">
        <v>0</v>
      </c>
      <c r="BK49" s="20">
        <v>0</v>
      </c>
      <c r="BL49" s="20">
        <v>0</v>
      </c>
      <c r="BM49" s="20">
        <v>0</v>
      </c>
      <c r="BN49" s="20">
        <v>0</v>
      </c>
      <c r="BO49" s="20">
        <v>0</v>
      </c>
      <c r="BP49" s="20">
        <v>0</v>
      </c>
      <c r="BQ49" s="20">
        <v>0</v>
      </c>
      <c r="BR49" s="20">
        <v>0</v>
      </c>
      <c r="BS49" s="20">
        <v>0</v>
      </c>
      <c r="BT49" s="20">
        <v>0</v>
      </c>
      <c r="BU49" s="20">
        <v>0</v>
      </c>
      <c r="BV49" s="20">
        <v>0</v>
      </c>
      <c r="BW49" s="20">
        <v>0</v>
      </c>
      <c r="BX49" s="20">
        <v>0</v>
      </c>
      <c r="BY49" s="20">
        <v>0</v>
      </c>
      <c r="BZ49" s="20">
        <v>0</v>
      </c>
      <c r="CA49" s="20">
        <v>0</v>
      </c>
      <c r="CB49" s="20">
        <v>0</v>
      </c>
      <c r="CC49" s="20">
        <v>0</v>
      </c>
      <c r="CD49" s="20">
        <v>0</v>
      </c>
      <c r="CE49" s="20">
        <v>0</v>
      </c>
      <c r="CF49" s="20">
        <v>0</v>
      </c>
      <c r="CG49" s="20">
        <v>0</v>
      </c>
      <c r="CH49" s="20">
        <v>0</v>
      </c>
      <c r="CI49" s="20">
        <v>0</v>
      </c>
      <c r="CJ49" s="20">
        <v>0</v>
      </c>
      <c r="CK49" s="20">
        <v>0</v>
      </c>
      <c r="CL49" s="20">
        <v>0</v>
      </c>
      <c r="CM49" s="20">
        <v>0</v>
      </c>
      <c r="CN49" s="20">
        <v>0</v>
      </c>
      <c r="CO49" s="20">
        <v>0</v>
      </c>
      <c r="CP49" s="20">
        <v>0</v>
      </c>
      <c r="CQ49" s="20">
        <v>0</v>
      </c>
      <c r="CR49" s="20">
        <v>0</v>
      </c>
      <c r="CS49" s="20">
        <v>0</v>
      </c>
      <c r="CT49" s="20">
        <v>0</v>
      </c>
      <c r="CU49" s="20">
        <v>0</v>
      </c>
      <c r="CV49" s="20">
        <v>0</v>
      </c>
      <c r="CW49" s="20">
        <v>0</v>
      </c>
      <c r="CX49" s="20">
        <v>0</v>
      </c>
      <c r="CY49" s="20">
        <v>0</v>
      </c>
      <c r="CZ49" s="20">
        <v>0</v>
      </c>
      <c r="DA49" s="20">
        <v>0</v>
      </c>
      <c r="DB49" s="20">
        <v>0</v>
      </c>
      <c r="DC49" s="20">
        <v>0</v>
      </c>
      <c r="DD49" s="20">
        <v>0</v>
      </c>
      <c r="DE49" s="20">
        <v>0</v>
      </c>
      <c r="DF49" s="20">
        <v>0</v>
      </c>
      <c r="DG49" s="29">
        <v>0</v>
      </c>
    </row>
    <row r="50" ht="15.4" customHeight="1" spans="1:111">
      <c r="A50" s="21" t="s">
        <v>2019</v>
      </c>
      <c r="B50" s="22" t="s">
        <v>1744</v>
      </c>
      <c r="C50" s="22" t="s">
        <v>1744</v>
      </c>
      <c r="D50" s="22" t="s">
        <v>2020</v>
      </c>
      <c r="E50" s="20">
        <v>20000</v>
      </c>
      <c r="F50" s="20">
        <v>0</v>
      </c>
      <c r="G50" s="20">
        <v>0</v>
      </c>
      <c r="H50" s="20">
        <v>0</v>
      </c>
      <c r="I50" s="20">
        <v>0</v>
      </c>
      <c r="J50" s="20">
        <v>0</v>
      </c>
      <c r="K50" s="20">
        <v>0</v>
      </c>
      <c r="L50" s="20">
        <v>0</v>
      </c>
      <c r="M50" s="20">
        <v>0</v>
      </c>
      <c r="N50" s="20">
        <v>0</v>
      </c>
      <c r="O50" s="20">
        <v>0</v>
      </c>
      <c r="P50" s="20">
        <v>0</v>
      </c>
      <c r="Q50" s="20">
        <v>0</v>
      </c>
      <c r="R50" s="20">
        <v>0</v>
      </c>
      <c r="S50" s="20">
        <v>0</v>
      </c>
      <c r="T50" s="20">
        <v>20000</v>
      </c>
      <c r="U50" s="20">
        <v>6000</v>
      </c>
      <c r="V50" s="20">
        <v>2000</v>
      </c>
      <c r="W50" s="20">
        <v>0</v>
      </c>
      <c r="X50" s="20">
        <v>0</v>
      </c>
      <c r="Y50" s="20">
        <v>5000</v>
      </c>
      <c r="Z50" s="20">
        <v>7000</v>
      </c>
      <c r="AA50" s="20">
        <v>0</v>
      </c>
      <c r="AB50" s="20">
        <v>0</v>
      </c>
      <c r="AC50" s="20">
        <v>0</v>
      </c>
      <c r="AD50" s="20">
        <v>0</v>
      </c>
      <c r="AE50" s="20">
        <v>0</v>
      </c>
      <c r="AF50" s="20">
        <v>0</v>
      </c>
      <c r="AG50" s="20">
        <v>0</v>
      </c>
      <c r="AH50" s="20">
        <v>0</v>
      </c>
      <c r="AI50" s="20">
        <v>0</v>
      </c>
      <c r="AJ50" s="20">
        <v>0</v>
      </c>
      <c r="AK50" s="20">
        <v>0</v>
      </c>
      <c r="AL50" s="20">
        <v>0</v>
      </c>
      <c r="AM50" s="20">
        <v>0</v>
      </c>
      <c r="AN50" s="20">
        <v>0</v>
      </c>
      <c r="AO50" s="20">
        <v>0</v>
      </c>
      <c r="AP50" s="20">
        <v>0</v>
      </c>
      <c r="AQ50" s="20">
        <v>0</v>
      </c>
      <c r="AR50" s="20">
        <v>0</v>
      </c>
      <c r="AS50" s="20">
        <v>0</v>
      </c>
      <c r="AT50" s="20">
        <v>0</v>
      </c>
      <c r="AU50" s="20">
        <v>0</v>
      </c>
      <c r="AV50" s="20">
        <v>0</v>
      </c>
      <c r="AW50" s="20">
        <v>0</v>
      </c>
      <c r="AX50" s="20">
        <v>0</v>
      </c>
      <c r="AY50" s="20">
        <v>0</v>
      </c>
      <c r="AZ50" s="20">
        <v>0</v>
      </c>
      <c r="BA50" s="20">
        <v>0</v>
      </c>
      <c r="BB50" s="20">
        <v>0</v>
      </c>
      <c r="BC50" s="20">
        <v>0</v>
      </c>
      <c r="BD50" s="20">
        <v>0</v>
      </c>
      <c r="BE50" s="20">
        <v>0</v>
      </c>
      <c r="BF50" s="20">
        <v>0</v>
      </c>
      <c r="BG50" s="20">
        <v>0</v>
      </c>
      <c r="BH50" s="20">
        <v>0</v>
      </c>
      <c r="BI50" s="20">
        <v>0</v>
      </c>
      <c r="BJ50" s="20">
        <v>0</v>
      </c>
      <c r="BK50" s="20">
        <v>0</v>
      </c>
      <c r="BL50" s="20">
        <v>0</v>
      </c>
      <c r="BM50" s="20">
        <v>0</v>
      </c>
      <c r="BN50" s="20">
        <v>0</v>
      </c>
      <c r="BO50" s="20">
        <v>0</v>
      </c>
      <c r="BP50" s="20">
        <v>0</v>
      </c>
      <c r="BQ50" s="20">
        <v>0</v>
      </c>
      <c r="BR50" s="20">
        <v>0</v>
      </c>
      <c r="BS50" s="20">
        <v>0</v>
      </c>
      <c r="BT50" s="20">
        <v>0</v>
      </c>
      <c r="BU50" s="20">
        <v>0</v>
      </c>
      <c r="BV50" s="20">
        <v>0</v>
      </c>
      <c r="BW50" s="20">
        <v>0</v>
      </c>
      <c r="BX50" s="20">
        <v>0</v>
      </c>
      <c r="BY50" s="20">
        <v>0</v>
      </c>
      <c r="BZ50" s="20">
        <v>0</v>
      </c>
      <c r="CA50" s="20">
        <v>0</v>
      </c>
      <c r="CB50" s="20">
        <v>0</v>
      </c>
      <c r="CC50" s="20">
        <v>0</v>
      </c>
      <c r="CD50" s="20">
        <v>0</v>
      </c>
      <c r="CE50" s="20">
        <v>0</v>
      </c>
      <c r="CF50" s="20">
        <v>0</v>
      </c>
      <c r="CG50" s="20">
        <v>0</v>
      </c>
      <c r="CH50" s="20">
        <v>0</v>
      </c>
      <c r="CI50" s="20">
        <v>0</v>
      </c>
      <c r="CJ50" s="20">
        <v>0</v>
      </c>
      <c r="CK50" s="20">
        <v>0</v>
      </c>
      <c r="CL50" s="20">
        <v>0</v>
      </c>
      <c r="CM50" s="20">
        <v>0</v>
      </c>
      <c r="CN50" s="20">
        <v>0</v>
      </c>
      <c r="CO50" s="20">
        <v>0</v>
      </c>
      <c r="CP50" s="20">
        <v>0</v>
      </c>
      <c r="CQ50" s="20">
        <v>0</v>
      </c>
      <c r="CR50" s="20">
        <v>0</v>
      </c>
      <c r="CS50" s="20">
        <v>0</v>
      </c>
      <c r="CT50" s="20">
        <v>0</v>
      </c>
      <c r="CU50" s="20">
        <v>0</v>
      </c>
      <c r="CV50" s="20">
        <v>0</v>
      </c>
      <c r="CW50" s="20">
        <v>0</v>
      </c>
      <c r="CX50" s="20">
        <v>0</v>
      </c>
      <c r="CY50" s="20">
        <v>0</v>
      </c>
      <c r="CZ50" s="20">
        <v>0</v>
      </c>
      <c r="DA50" s="20">
        <v>0</v>
      </c>
      <c r="DB50" s="20">
        <v>0</v>
      </c>
      <c r="DC50" s="20">
        <v>0</v>
      </c>
      <c r="DD50" s="20">
        <v>0</v>
      </c>
      <c r="DE50" s="20">
        <v>0</v>
      </c>
      <c r="DF50" s="20">
        <v>0</v>
      </c>
      <c r="DG50" s="29">
        <v>0</v>
      </c>
    </row>
    <row r="51" ht="15.4" customHeight="1" spans="1:111">
      <c r="A51" s="21" t="s">
        <v>2021</v>
      </c>
      <c r="B51" s="22" t="s">
        <v>1744</v>
      </c>
      <c r="C51" s="22" t="s">
        <v>1744</v>
      </c>
      <c r="D51" s="22" t="s">
        <v>2022</v>
      </c>
      <c r="E51" s="20">
        <v>265000</v>
      </c>
      <c r="F51" s="20">
        <v>0</v>
      </c>
      <c r="G51" s="20">
        <v>0</v>
      </c>
      <c r="H51" s="20">
        <v>0</v>
      </c>
      <c r="I51" s="20">
        <v>0</v>
      </c>
      <c r="J51" s="20">
        <v>0</v>
      </c>
      <c r="K51" s="20">
        <v>0</v>
      </c>
      <c r="L51" s="20">
        <v>0</v>
      </c>
      <c r="M51" s="20">
        <v>0</v>
      </c>
      <c r="N51" s="20">
        <v>0</v>
      </c>
      <c r="O51" s="20">
        <v>0</v>
      </c>
      <c r="P51" s="20">
        <v>0</v>
      </c>
      <c r="Q51" s="20">
        <v>0</v>
      </c>
      <c r="R51" s="20">
        <v>0</v>
      </c>
      <c r="S51" s="20">
        <v>0</v>
      </c>
      <c r="T51" s="20">
        <v>265000</v>
      </c>
      <c r="U51" s="20">
        <v>29240</v>
      </c>
      <c r="V51" s="20">
        <v>2936.24</v>
      </c>
      <c r="W51" s="20">
        <v>0</v>
      </c>
      <c r="X51" s="20">
        <v>0</v>
      </c>
      <c r="Y51" s="20">
        <v>0</v>
      </c>
      <c r="Z51" s="20">
        <v>0</v>
      </c>
      <c r="AA51" s="20">
        <v>43833.76</v>
      </c>
      <c r="AB51" s="20">
        <v>0</v>
      </c>
      <c r="AC51" s="20">
        <v>0</v>
      </c>
      <c r="AD51" s="20">
        <v>6830</v>
      </c>
      <c r="AE51" s="20">
        <v>0</v>
      </c>
      <c r="AF51" s="20">
        <v>0</v>
      </c>
      <c r="AG51" s="20">
        <v>0</v>
      </c>
      <c r="AH51" s="20">
        <v>0</v>
      </c>
      <c r="AI51" s="20">
        <v>9200</v>
      </c>
      <c r="AJ51" s="20">
        <v>32260</v>
      </c>
      <c r="AK51" s="20">
        <v>36000</v>
      </c>
      <c r="AL51" s="20">
        <v>0</v>
      </c>
      <c r="AM51" s="20">
        <v>0</v>
      </c>
      <c r="AN51" s="20">
        <v>20000</v>
      </c>
      <c r="AO51" s="20">
        <v>18000</v>
      </c>
      <c r="AP51" s="20">
        <v>0</v>
      </c>
      <c r="AQ51" s="20">
        <v>18300</v>
      </c>
      <c r="AR51" s="20">
        <v>0</v>
      </c>
      <c r="AS51" s="20">
        <v>3400</v>
      </c>
      <c r="AT51" s="20">
        <v>0</v>
      </c>
      <c r="AU51" s="20">
        <v>45000</v>
      </c>
      <c r="AV51" s="20">
        <v>0</v>
      </c>
      <c r="AW51" s="20">
        <v>0</v>
      </c>
      <c r="AX51" s="20">
        <v>0</v>
      </c>
      <c r="AY51" s="20">
        <v>0</v>
      </c>
      <c r="AZ51" s="20">
        <v>0</v>
      </c>
      <c r="BA51" s="20">
        <v>0</v>
      </c>
      <c r="BB51" s="20">
        <v>0</v>
      </c>
      <c r="BC51" s="20">
        <v>0</v>
      </c>
      <c r="BD51" s="20">
        <v>0</v>
      </c>
      <c r="BE51" s="20">
        <v>0</v>
      </c>
      <c r="BF51" s="20">
        <v>0</v>
      </c>
      <c r="BG51" s="20">
        <v>0</v>
      </c>
      <c r="BH51" s="20">
        <v>0</v>
      </c>
      <c r="BI51" s="20">
        <v>0</v>
      </c>
      <c r="BJ51" s="20">
        <v>0</v>
      </c>
      <c r="BK51" s="20">
        <v>0</v>
      </c>
      <c r="BL51" s="20">
        <v>0</v>
      </c>
      <c r="BM51" s="20">
        <v>0</v>
      </c>
      <c r="BN51" s="20">
        <v>0</v>
      </c>
      <c r="BO51" s="20">
        <v>0</v>
      </c>
      <c r="BP51" s="20">
        <v>0</v>
      </c>
      <c r="BQ51" s="20">
        <v>0</v>
      </c>
      <c r="BR51" s="20">
        <v>0</v>
      </c>
      <c r="BS51" s="20">
        <v>0</v>
      </c>
      <c r="BT51" s="20">
        <v>0</v>
      </c>
      <c r="BU51" s="20">
        <v>0</v>
      </c>
      <c r="BV51" s="20">
        <v>0</v>
      </c>
      <c r="BW51" s="20">
        <v>0</v>
      </c>
      <c r="BX51" s="20">
        <v>0</v>
      </c>
      <c r="BY51" s="20">
        <v>0</v>
      </c>
      <c r="BZ51" s="20">
        <v>0</v>
      </c>
      <c r="CA51" s="20">
        <v>0</v>
      </c>
      <c r="CB51" s="20">
        <v>0</v>
      </c>
      <c r="CC51" s="20">
        <v>0</v>
      </c>
      <c r="CD51" s="20">
        <v>0</v>
      </c>
      <c r="CE51" s="20">
        <v>0</v>
      </c>
      <c r="CF51" s="20">
        <v>0</v>
      </c>
      <c r="CG51" s="20">
        <v>0</v>
      </c>
      <c r="CH51" s="20">
        <v>0</v>
      </c>
      <c r="CI51" s="20">
        <v>0</v>
      </c>
      <c r="CJ51" s="20">
        <v>0</v>
      </c>
      <c r="CK51" s="20">
        <v>0</v>
      </c>
      <c r="CL51" s="20">
        <v>0</v>
      </c>
      <c r="CM51" s="20">
        <v>0</v>
      </c>
      <c r="CN51" s="20">
        <v>0</v>
      </c>
      <c r="CO51" s="20">
        <v>0</v>
      </c>
      <c r="CP51" s="20">
        <v>0</v>
      </c>
      <c r="CQ51" s="20">
        <v>0</v>
      </c>
      <c r="CR51" s="20">
        <v>0</v>
      </c>
      <c r="CS51" s="20">
        <v>0</v>
      </c>
      <c r="CT51" s="20">
        <v>0</v>
      </c>
      <c r="CU51" s="20">
        <v>0</v>
      </c>
      <c r="CV51" s="20">
        <v>0</v>
      </c>
      <c r="CW51" s="20">
        <v>0</v>
      </c>
      <c r="CX51" s="20">
        <v>0</v>
      </c>
      <c r="CY51" s="20">
        <v>0</v>
      </c>
      <c r="CZ51" s="20">
        <v>0</v>
      </c>
      <c r="DA51" s="20">
        <v>0</v>
      </c>
      <c r="DB51" s="20">
        <v>0</v>
      </c>
      <c r="DC51" s="20">
        <v>0</v>
      </c>
      <c r="DD51" s="20">
        <v>0</v>
      </c>
      <c r="DE51" s="20">
        <v>0</v>
      </c>
      <c r="DF51" s="20">
        <v>0</v>
      </c>
      <c r="DG51" s="29">
        <v>0</v>
      </c>
    </row>
    <row r="52" ht="15.4" customHeight="1" spans="1:111">
      <c r="A52" s="21" t="s">
        <v>2023</v>
      </c>
      <c r="B52" s="22" t="s">
        <v>1744</v>
      </c>
      <c r="C52" s="22" t="s">
        <v>1744</v>
      </c>
      <c r="D52" s="22" t="s">
        <v>2024</v>
      </c>
      <c r="E52" s="20">
        <v>320000</v>
      </c>
      <c r="F52" s="20">
        <v>0</v>
      </c>
      <c r="G52" s="20">
        <v>0</v>
      </c>
      <c r="H52" s="20">
        <v>0</v>
      </c>
      <c r="I52" s="20">
        <v>0</v>
      </c>
      <c r="J52" s="20">
        <v>0</v>
      </c>
      <c r="K52" s="20">
        <v>0</v>
      </c>
      <c r="L52" s="20">
        <v>0</v>
      </c>
      <c r="M52" s="20">
        <v>0</v>
      </c>
      <c r="N52" s="20">
        <v>0</v>
      </c>
      <c r="O52" s="20">
        <v>0</v>
      </c>
      <c r="P52" s="20">
        <v>0</v>
      </c>
      <c r="Q52" s="20">
        <v>0</v>
      </c>
      <c r="R52" s="20">
        <v>0</v>
      </c>
      <c r="S52" s="20">
        <v>0</v>
      </c>
      <c r="T52" s="20">
        <v>320000</v>
      </c>
      <c r="U52" s="20">
        <v>0</v>
      </c>
      <c r="V52" s="20">
        <v>0</v>
      </c>
      <c r="W52" s="20">
        <v>0</v>
      </c>
      <c r="X52" s="20">
        <v>0</v>
      </c>
      <c r="Y52" s="20">
        <v>0</v>
      </c>
      <c r="Z52" s="20">
        <v>0</v>
      </c>
      <c r="AA52" s="20">
        <v>0</v>
      </c>
      <c r="AB52" s="20">
        <v>0</v>
      </c>
      <c r="AC52" s="20">
        <v>0</v>
      </c>
      <c r="AD52" s="20">
        <v>0</v>
      </c>
      <c r="AE52" s="20">
        <v>0</v>
      </c>
      <c r="AF52" s="20">
        <v>0</v>
      </c>
      <c r="AG52" s="20">
        <v>0</v>
      </c>
      <c r="AH52" s="20">
        <v>0</v>
      </c>
      <c r="AI52" s="20">
        <v>0</v>
      </c>
      <c r="AJ52" s="20">
        <v>0</v>
      </c>
      <c r="AK52" s="20">
        <v>0</v>
      </c>
      <c r="AL52" s="20">
        <v>0</v>
      </c>
      <c r="AM52" s="20">
        <v>0</v>
      </c>
      <c r="AN52" s="20">
        <v>0</v>
      </c>
      <c r="AO52" s="20">
        <v>320000</v>
      </c>
      <c r="AP52" s="20">
        <v>0</v>
      </c>
      <c r="AQ52" s="20">
        <v>0</v>
      </c>
      <c r="AR52" s="20">
        <v>0</v>
      </c>
      <c r="AS52" s="20">
        <v>0</v>
      </c>
      <c r="AT52" s="20">
        <v>0</v>
      </c>
      <c r="AU52" s="20">
        <v>0</v>
      </c>
      <c r="AV52" s="20">
        <v>0</v>
      </c>
      <c r="AW52" s="20">
        <v>0</v>
      </c>
      <c r="AX52" s="20">
        <v>0</v>
      </c>
      <c r="AY52" s="20">
        <v>0</v>
      </c>
      <c r="AZ52" s="20">
        <v>0</v>
      </c>
      <c r="BA52" s="20">
        <v>0</v>
      </c>
      <c r="BB52" s="20">
        <v>0</v>
      </c>
      <c r="BC52" s="20">
        <v>0</v>
      </c>
      <c r="BD52" s="20">
        <v>0</v>
      </c>
      <c r="BE52" s="20">
        <v>0</v>
      </c>
      <c r="BF52" s="20">
        <v>0</v>
      </c>
      <c r="BG52" s="20">
        <v>0</v>
      </c>
      <c r="BH52" s="20">
        <v>0</v>
      </c>
      <c r="BI52" s="20">
        <v>0</v>
      </c>
      <c r="BJ52" s="20">
        <v>0</v>
      </c>
      <c r="BK52" s="20">
        <v>0</v>
      </c>
      <c r="BL52" s="20">
        <v>0</v>
      </c>
      <c r="BM52" s="20">
        <v>0</v>
      </c>
      <c r="BN52" s="20">
        <v>0</v>
      </c>
      <c r="BO52" s="20">
        <v>0</v>
      </c>
      <c r="BP52" s="20">
        <v>0</v>
      </c>
      <c r="BQ52" s="20">
        <v>0</v>
      </c>
      <c r="BR52" s="20">
        <v>0</v>
      </c>
      <c r="BS52" s="20">
        <v>0</v>
      </c>
      <c r="BT52" s="20">
        <v>0</v>
      </c>
      <c r="BU52" s="20">
        <v>0</v>
      </c>
      <c r="BV52" s="20">
        <v>0</v>
      </c>
      <c r="BW52" s="20">
        <v>0</v>
      </c>
      <c r="BX52" s="20">
        <v>0</v>
      </c>
      <c r="BY52" s="20">
        <v>0</v>
      </c>
      <c r="BZ52" s="20">
        <v>0</v>
      </c>
      <c r="CA52" s="20">
        <v>0</v>
      </c>
      <c r="CB52" s="20">
        <v>0</v>
      </c>
      <c r="CC52" s="20">
        <v>0</v>
      </c>
      <c r="CD52" s="20">
        <v>0</v>
      </c>
      <c r="CE52" s="20">
        <v>0</v>
      </c>
      <c r="CF52" s="20">
        <v>0</v>
      </c>
      <c r="CG52" s="20">
        <v>0</v>
      </c>
      <c r="CH52" s="20">
        <v>0</v>
      </c>
      <c r="CI52" s="20">
        <v>0</v>
      </c>
      <c r="CJ52" s="20">
        <v>0</v>
      </c>
      <c r="CK52" s="20">
        <v>0</v>
      </c>
      <c r="CL52" s="20">
        <v>0</v>
      </c>
      <c r="CM52" s="20">
        <v>0</v>
      </c>
      <c r="CN52" s="20">
        <v>0</v>
      </c>
      <c r="CO52" s="20">
        <v>0</v>
      </c>
      <c r="CP52" s="20">
        <v>0</v>
      </c>
      <c r="CQ52" s="20">
        <v>0</v>
      </c>
      <c r="CR52" s="20">
        <v>0</v>
      </c>
      <c r="CS52" s="20">
        <v>0</v>
      </c>
      <c r="CT52" s="20">
        <v>0</v>
      </c>
      <c r="CU52" s="20">
        <v>0</v>
      </c>
      <c r="CV52" s="20">
        <v>0</v>
      </c>
      <c r="CW52" s="20">
        <v>0</v>
      </c>
      <c r="CX52" s="20">
        <v>0</v>
      </c>
      <c r="CY52" s="20">
        <v>0</v>
      </c>
      <c r="CZ52" s="20">
        <v>0</v>
      </c>
      <c r="DA52" s="20">
        <v>0</v>
      </c>
      <c r="DB52" s="20">
        <v>0</v>
      </c>
      <c r="DC52" s="20">
        <v>0</v>
      </c>
      <c r="DD52" s="20">
        <v>0</v>
      </c>
      <c r="DE52" s="20">
        <v>0</v>
      </c>
      <c r="DF52" s="20">
        <v>0</v>
      </c>
      <c r="DG52" s="29">
        <v>0</v>
      </c>
    </row>
    <row r="53" ht="15.4" customHeight="1" spans="1:111">
      <c r="A53" s="21" t="s">
        <v>2025</v>
      </c>
      <c r="B53" s="22" t="s">
        <v>1744</v>
      </c>
      <c r="C53" s="22" t="s">
        <v>1744</v>
      </c>
      <c r="D53" s="22" t="s">
        <v>2026</v>
      </c>
      <c r="E53" s="20">
        <v>2840000</v>
      </c>
      <c r="F53" s="20">
        <v>0</v>
      </c>
      <c r="G53" s="20">
        <v>0</v>
      </c>
      <c r="H53" s="20">
        <v>0</v>
      </c>
      <c r="I53" s="20">
        <v>0</v>
      </c>
      <c r="J53" s="20">
        <v>0</v>
      </c>
      <c r="K53" s="20">
        <v>0</v>
      </c>
      <c r="L53" s="20">
        <v>0</v>
      </c>
      <c r="M53" s="20">
        <v>0</v>
      </c>
      <c r="N53" s="20">
        <v>0</v>
      </c>
      <c r="O53" s="20">
        <v>0</v>
      </c>
      <c r="P53" s="20">
        <v>0</v>
      </c>
      <c r="Q53" s="20">
        <v>0</v>
      </c>
      <c r="R53" s="20">
        <v>0</v>
      </c>
      <c r="S53" s="20">
        <v>0</v>
      </c>
      <c r="T53" s="20">
        <v>2690000</v>
      </c>
      <c r="U53" s="20">
        <v>128000</v>
      </c>
      <c r="V53" s="20">
        <v>113482.7</v>
      </c>
      <c r="W53" s="20">
        <v>5000</v>
      </c>
      <c r="X53" s="20">
        <v>0</v>
      </c>
      <c r="Y53" s="20">
        <v>12640</v>
      </c>
      <c r="Z53" s="20">
        <v>166780</v>
      </c>
      <c r="AA53" s="20">
        <v>34188.24</v>
      </c>
      <c r="AB53" s="20">
        <v>0</v>
      </c>
      <c r="AC53" s="20">
        <v>5000</v>
      </c>
      <c r="AD53" s="20">
        <v>36897.82</v>
      </c>
      <c r="AE53" s="20">
        <v>0</v>
      </c>
      <c r="AF53" s="20">
        <v>728554</v>
      </c>
      <c r="AG53" s="20">
        <v>18506.24</v>
      </c>
      <c r="AH53" s="20">
        <v>0</v>
      </c>
      <c r="AI53" s="20">
        <v>14350</v>
      </c>
      <c r="AJ53" s="20">
        <v>12225</v>
      </c>
      <c r="AK53" s="20">
        <v>152000</v>
      </c>
      <c r="AL53" s="20">
        <v>0</v>
      </c>
      <c r="AM53" s="20">
        <v>0</v>
      </c>
      <c r="AN53" s="20">
        <v>1073674</v>
      </c>
      <c r="AO53" s="20">
        <v>85000</v>
      </c>
      <c r="AP53" s="20">
        <v>40000</v>
      </c>
      <c r="AQ53" s="20">
        <v>20000</v>
      </c>
      <c r="AR53" s="20">
        <v>0</v>
      </c>
      <c r="AS53" s="20">
        <v>21288</v>
      </c>
      <c r="AT53" s="20">
        <v>0</v>
      </c>
      <c r="AU53" s="20">
        <v>22414</v>
      </c>
      <c r="AV53" s="20">
        <v>0</v>
      </c>
      <c r="AW53" s="20">
        <v>0</v>
      </c>
      <c r="AX53" s="20">
        <v>0</v>
      </c>
      <c r="AY53" s="20">
        <v>0</v>
      </c>
      <c r="AZ53" s="20">
        <v>0</v>
      </c>
      <c r="BA53" s="20">
        <v>0</v>
      </c>
      <c r="BB53" s="20">
        <v>0</v>
      </c>
      <c r="BC53" s="20">
        <v>0</v>
      </c>
      <c r="BD53" s="20">
        <v>0</v>
      </c>
      <c r="BE53" s="20">
        <v>0</v>
      </c>
      <c r="BF53" s="20">
        <v>0</v>
      </c>
      <c r="BG53" s="20">
        <v>0</v>
      </c>
      <c r="BH53" s="20">
        <v>0</v>
      </c>
      <c r="BI53" s="20">
        <v>0</v>
      </c>
      <c r="BJ53" s="20">
        <v>0</v>
      </c>
      <c r="BK53" s="20">
        <v>0</v>
      </c>
      <c r="BL53" s="20">
        <v>0</v>
      </c>
      <c r="BM53" s="20">
        <v>0</v>
      </c>
      <c r="BN53" s="20">
        <v>0</v>
      </c>
      <c r="BO53" s="20">
        <v>0</v>
      </c>
      <c r="BP53" s="20">
        <v>0</v>
      </c>
      <c r="BQ53" s="20">
        <v>0</v>
      </c>
      <c r="BR53" s="20">
        <v>0</v>
      </c>
      <c r="BS53" s="20">
        <v>0</v>
      </c>
      <c r="BT53" s="20">
        <v>0</v>
      </c>
      <c r="BU53" s="20">
        <v>0</v>
      </c>
      <c r="BV53" s="20">
        <v>0</v>
      </c>
      <c r="BW53" s="20">
        <v>0</v>
      </c>
      <c r="BX53" s="20">
        <v>0</v>
      </c>
      <c r="BY53" s="20">
        <v>0</v>
      </c>
      <c r="BZ53" s="20">
        <v>150000</v>
      </c>
      <c r="CA53" s="20">
        <v>0</v>
      </c>
      <c r="CB53" s="20">
        <v>20000</v>
      </c>
      <c r="CC53" s="20">
        <v>0</v>
      </c>
      <c r="CD53" s="20">
        <v>0</v>
      </c>
      <c r="CE53" s="20">
        <v>110000</v>
      </c>
      <c r="CF53" s="20">
        <v>20000</v>
      </c>
      <c r="CG53" s="20">
        <v>0</v>
      </c>
      <c r="CH53" s="20">
        <v>0</v>
      </c>
      <c r="CI53" s="20">
        <v>0</v>
      </c>
      <c r="CJ53" s="20">
        <v>0</v>
      </c>
      <c r="CK53" s="20">
        <v>0</v>
      </c>
      <c r="CL53" s="20">
        <v>0</v>
      </c>
      <c r="CM53" s="20">
        <v>0</v>
      </c>
      <c r="CN53" s="20">
        <v>0</v>
      </c>
      <c r="CO53" s="20">
        <v>0</v>
      </c>
      <c r="CP53" s="20">
        <v>0</v>
      </c>
      <c r="CQ53" s="20">
        <v>0</v>
      </c>
      <c r="CR53" s="20">
        <v>0</v>
      </c>
      <c r="CS53" s="20">
        <v>0</v>
      </c>
      <c r="CT53" s="20">
        <v>0</v>
      </c>
      <c r="CU53" s="20">
        <v>0</v>
      </c>
      <c r="CV53" s="20">
        <v>0</v>
      </c>
      <c r="CW53" s="20">
        <v>0</v>
      </c>
      <c r="CX53" s="20">
        <v>0</v>
      </c>
      <c r="CY53" s="20">
        <v>0</v>
      </c>
      <c r="CZ53" s="20">
        <v>0</v>
      </c>
      <c r="DA53" s="20">
        <v>0</v>
      </c>
      <c r="DB53" s="20">
        <v>0</v>
      </c>
      <c r="DC53" s="20">
        <v>0</v>
      </c>
      <c r="DD53" s="20">
        <v>0</v>
      </c>
      <c r="DE53" s="20">
        <v>0</v>
      </c>
      <c r="DF53" s="20">
        <v>0</v>
      </c>
      <c r="DG53" s="29">
        <v>0</v>
      </c>
    </row>
    <row r="54" ht="15.4" customHeight="1" spans="1:111">
      <c r="A54" s="21" t="s">
        <v>2027</v>
      </c>
      <c r="B54" s="22" t="s">
        <v>1744</v>
      </c>
      <c r="C54" s="22" t="s">
        <v>1744</v>
      </c>
      <c r="D54" s="22" t="s">
        <v>2028</v>
      </c>
      <c r="E54" s="20">
        <v>1670000</v>
      </c>
      <c r="F54" s="20">
        <v>0</v>
      </c>
      <c r="G54" s="20">
        <v>0</v>
      </c>
      <c r="H54" s="20">
        <v>0</v>
      </c>
      <c r="I54" s="20">
        <v>0</v>
      </c>
      <c r="J54" s="20">
        <v>0</v>
      </c>
      <c r="K54" s="20">
        <v>0</v>
      </c>
      <c r="L54" s="20">
        <v>0</v>
      </c>
      <c r="M54" s="20">
        <v>0</v>
      </c>
      <c r="N54" s="20">
        <v>0</v>
      </c>
      <c r="O54" s="20">
        <v>0</v>
      </c>
      <c r="P54" s="20">
        <v>0</v>
      </c>
      <c r="Q54" s="20">
        <v>0</v>
      </c>
      <c r="R54" s="20">
        <v>0</v>
      </c>
      <c r="S54" s="20">
        <v>0</v>
      </c>
      <c r="T54" s="20">
        <v>0</v>
      </c>
      <c r="U54" s="20">
        <v>0</v>
      </c>
      <c r="V54" s="20">
        <v>0</v>
      </c>
      <c r="W54" s="20">
        <v>0</v>
      </c>
      <c r="X54" s="20">
        <v>0</v>
      </c>
      <c r="Y54" s="20">
        <v>0</v>
      </c>
      <c r="Z54" s="20">
        <v>0</v>
      </c>
      <c r="AA54" s="20">
        <v>0</v>
      </c>
      <c r="AB54" s="20">
        <v>0</v>
      </c>
      <c r="AC54" s="20">
        <v>0</v>
      </c>
      <c r="AD54" s="20">
        <v>0</v>
      </c>
      <c r="AE54" s="20">
        <v>0</v>
      </c>
      <c r="AF54" s="20">
        <v>0</v>
      </c>
      <c r="AG54" s="20">
        <v>0</v>
      </c>
      <c r="AH54" s="20">
        <v>0</v>
      </c>
      <c r="AI54" s="20">
        <v>0</v>
      </c>
      <c r="AJ54" s="20">
        <v>0</v>
      </c>
      <c r="AK54" s="20">
        <v>0</v>
      </c>
      <c r="AL54" s="20">
        <v>0</v>
      </c>
      <c r="AM54" s="20">
        <v>0</v>
      </c>
      <c r="AN54" s="20">
        <v>0</v>
      </c>
      <c r="AO54" s="20">
        <v>0</v>
      </c>
      <c r="AP54" s="20">
        <v>0</v>
      </c>
      <c r="AQ54" s="20">
        <v>0</v>
      </c>
      <c r="AR54" s="20">
        <v>0</v>
      </c>
      <c r="AS54" s="20">
        <v>0</v>
      </c>
      <c r="AT54" s="20">
        <v>0</v>
      </c>
      <c r="AU54" s="20">
        <v>0</v>
      </c>
      <c r="AV54" s="20">
        <v>0</v>
      </c>
      <c r="AW54" s="20">
        <v>0</v>
      </c>
      <c r="AX54" s="20">
        <v>0</v>
      </c>
      <c r="AY54" s="20">
        <v>0</v>
      </c>
      <c r="AZ54" s="20">
        <v>0</v>
      </c>
      <c r="BA54" s="20">
        <v>0</v>
      </c>
      <c r="BB54" s="20">
        <v>0</v>
      </c>
      <c r="BC54" s="20">
        <v>0</v>
      </c>
      <c r="BD54" s="20">
        <v>0</v>
      </c>
      <c r="BE54" s="20">
        <v>0</v>
      </c>
      <c r="BF54" s="20">
        <v>0</v>
      </c>
      <c r="BG54" s="20">
        <v>0</v>
      </c>
      <c r="BH54" s="20">
        <v>0</v>
      </c>
      <c r="BI54" s="20">
        <v>0</v>
      </c>
      <c r="BJ54" s="20">
        <v>0</v>
      </c>
      <c r="BK54" s="20">
        <v>0</v>
      </c>
      <c r="BL54" s="20">
        <v>0</v>
      </c>
      <c r="BM54" s="20">
        <v>0</v>
      </c>
      <c r="BN54" s="20">
        <v>0</v>
      </c>
      <c r="BO54" s="20">
        <v>0</v>
      </c>
      <c r="BP54" s="20">
        <v>0</v>
      </c>
      <c r="BQ54" s="20">
        <v>0</v>
      </c>
      <c r="BR54" s="20">
        <v>0</v>
      </c>
      <c r="BS54" s="20">
        <v>0</v>
      </c>
      <c r="BT54" s="20">
        <v>0</v>
      </c>
      <c r="BU54" s="20">
        <v>0</v>
      </c>
      <c r="BV54" s="20">
        <v>0</v>
      </c>
      <c r="BW54" s="20">
        <v>0</v>
      </c>
      <c r="BX54" s="20">
        <v>0</v>
      </c>
      <c r="BY54" s="20">
        <v>0</v>
      </c>
      <c r="BZ54" s="20">
        <v>1670000</v>
      </c>
      <c r="CA54" s="20">
        <v>0</v>
      </c>
      <c r="CB54" s="20">
        <v>0</v>
      </c>
      <c r="CC54" s="20">
        <v>0</v>
      </c>
      <c r="CD54" s="20">
        <v>870000</v>
      </c>
      <c r="CE54" s="20">
        <v>500000</v>
      </c>
      <c r="CF54" s="20">
        <v>0</v>
      </c>
      <c r="CG54" s="20">
        <v>0</v>
      </c>
      <c r="CH54" s="20">
        <v>0</v>
      </c>
      <c r="CI54" s="20">
        <v>0</v>
      </c>
      <c r="CJ54" s="20">
        <v>0</v>
      </c>
      <c r="CK54" s="20">
        <v>0</v>
      </c>
      <c r="CL54" s="20">
        <v>0</v>
      </c>
      <c r="CM54" s="20">
        <v>0</v>
      </c>
      <c r="CN54" s="20">
        <v>0</v>
      </c>
      <c r="CO54" s="20">
        <v>0</v>
      </c>
      <c r="CP54" s="20">
        <v>300000</v>
      </c>
      <c r="CQ54" s="20">
        <v>0</v>
      </c>
      <c r="CR54" s="20">
        <v>0</v>
      </c>
      <c r="CS54" s="20">
        <v>0</v>
      </c>
      <c r="CT54" s="20">
        <v>0</v>
      </c>
      <c r="CU54" s="20">
        <v>0</v>
      </c>
      <c r="CV54" s="20">
        <v>0</v>
      </c>
      <c r="CW54" s="20">
        <v>0</v>
      </c>
      <c r="CX54" s="20">
        <v>0</v>
      </c>
      <c r="CY54" s="20">
        <v>0</v>
      </c>
      <c r="CZ54" s="20">
        <v>0</v>
      </c>
      <c r="DA54" s="20">
        <v>0</v>
      </c>
      <c r="DB54" s="20">
        <v>0</v>
      </c>
      <c r="DC54" s="20">
        <v>0</v>
      </c>
      <c r="DD54" s="20">
        <v>0</v>
      </c>
      <c r="DE54" s="20">
        <v>0</v>
      </c>
      <c r="DF54" s="20">
        <v>0</v>
      </c>
      <c r="DG54" s="29">
        <v>0</v>
      </c>
    </row>
    <row r="55" ht="15.4" customHeight="1" spans="1:111">
      <c r="A55" s="21" t="s">
        <v>2029</v>
      </c>
      <c r="B55" s="22" t="s">
        <v>1744</v>
      </c>
      <c r="C55" s="22" t="s">
        <v>1744</v>
      </c>
      <c r="D55" s="22" t="s">
        <v>2030</v>
      </c>
      <c r="E55" s="20">
        <v>1670000</v>
      </c>
      <c r="F55" s="20">
        <v>0</v>
      </c>
      <c r="G55" s="20">
        <v>0</v>
      </c>
      <c r="H55" s="20">
        <v>0</v>
      </c>
      <c r="I55" s="20">
        <v>0</v>
      </c>
      <c r="J55" s="20">
        <v>0</v>
      </c>
      <c r="K55" s="20">
        <v>0</v>
      </c>
      <c r="L55" s="20">
        <v>0</v>
      </c>
      <c r="M55" s="20">
        <v>0</v>
      </c>
      <c r="N55" s="20">
        <v>0</v>
      </c>
      <c r="O55" s="20">
        <v>0</v>
      </c>
      <c r="P55" s="20">
        <v>0</v>
      </c>
      <c r="Q55" s="20">
        <v>0</v>
      </c>
      <c r="R55" s="20">
        <v>0</v>
      </c>
      <c r="S55" s="20">
        <v>0</v>
      </c>
      <c r="T55" s="20">
        <v>0</v>
      </c>
      <c r="U55" s="20">
        <v>0</v>
      </c>
      <c r="V55" s="20">
        <v>0</v>
      </c>
      <c r="W55" s="20">
        <v>0</v>
      </c>
      <c r="X55" s="20">
        <v>0</v>
      </c>
      <c r="Y55" s="20">
        <v>0</v>
      </c>
      <c r="Z55" s="20">
        <v>0</v>
      </c>
      <c r="AA55" s="20">
        <v>0</v>
      </c>
      <c r="AB55" s="20">
        <v>0</v>
      </c>
      <c r="AC55" s="20">
        <v>0</v>
      </c>
      <c r="AD55" s="20">
        <v>0</v>
      </c>
      <c r="AE55" s="20">
        <v>0</v>
      </c>
      <c r="AF55" s="20">
        <v>0</v>
      </c>
      <c r="AG55" s="20">
        <v>0</v>
      </c>
      <c r="AH55" s="20">
        <v>0</v>
      </c>
      <c r="AI55" s="20">
        <v>0</v>
      </c>
      <c r="AJ55" s="20">
        <v>0</v>
      </c>
      <c r="AK55" s="20">
        <v>0</v>
      </c>
      <c r="AL55" s="20">
        <v>0</v>
      </c>
      <c r="AM55" s="20">
        <v>0</v>
      </c>
      <c r="AN55" s="20">
        <v>0</v>
      </c>
      <c r="AO55" s="20">
        <v>0</v>
      </c>
      <c r="AP55" s="20">
        <v>0</v>
      </c>
      <c r="AQ55" s="20">
        <v>0</v>
      </c>
      <c r="AR55" s="20">
        <v>0</v>
      </c>
      <c r="AS55" s="20">
        <v>0</v>
      </c>
      <c r="AT55" s="20">
        <v>0</v>
      </c>
      <c r="AU55" s="20">
        <v>0</v>
      </c>
      <c r="AV55" s="20">
        <v>0</v>
      </c>
      <c r="AW55" s="20">
        <v>0</v>
      </c>
      <c r="AX55" s="20">
        <v>0</v>
      </c>
      <c r="AY55" s="20">
        <v>0</v>
      </c>
      <c r="AZ55" s="20">
        <v>0</v>
      </c>
      <c r="BA55" s="20">
        <v>0</v>
      </c>
      <c r="BB55" s="20">
        <v>0</v>
      </c>
      <c r="BC55" s="20">
        <v>0</v>
      </c>
      <c r="BD55" s="20">
        <v>0</v>
      </c>
      <c r="BE55" s="20">
        <v>0</v>
      </c>
      <c r="BF55" s="20">
        <v>0</v>
      </c>
      <c r="BG55" s="20">
        <v>0</v>
      </c>
      <c r="BH55" s="20">
        <v>0</v>
      </c>
      <c r="BI55" s="20">
        <v>0</v>
      </c>
      <c r="BJ55" s="20">
        <v>0</v>
      </c>
      <c r="BK55" s="20">
        <v>0</v>
      </c>
      <c r="BL55" s="20">
        <v>0</v>
      </c>
      <c r="BM55" s="20">
        <v>0</v>
      </c>
      <c r="BN55" s="20">
        <v>0</v>
      </c>
      <c r="BO55" s="20">
        <v>0</v>
      </c>
      <c r="BP55" s="20">
        <v>0</v>
      </c>
      <c r="BQ55" s="20">
        <v>0</v>
      </c>
      <c r="BR55" s="20">
        <v>0</v>
      </c>
      <c r="BS55" s="20">
        <v>0</v>
      </c>
      <c r="BT55" s="20">
        <v>0</v>
      </c>
      <c r="BU55" s="20">
        <v>0</v>
      </c>
      <c r="BV55" s="20">
        <v>0</v>
      </c>
      <c r="BW55" s="20">
        <v>0</v>
      </c>
      <c r="BX55" s="20">
        <v>0</v>
      </c>
      <c r="BY55" s="20">
        <v>0</v>
      </c>
      <c r="BZ55" s="20">
        <v>1670000</v>
      </c>
      <c r="CA55" s="20">
        <v>0</v>
      </c>
      <c r="CB55" s="20">
        <v>0</v>
      </c>
      <c r="CC55" s="20">
        <v>0</v>
      </c>
      <c r="CD55" s="20">
        <v>870000</v>
      </c>
      <c r="CE55" s="20">
        <v>500000</v>
      </c>
      <c r="CF55" s="20">
        <v>0</v>
      </c>
      <c r="CG55" s="20">
        <v>0</v>
      </c>
      <c r="CH55" s="20">
        <v>0</v>
      </c>
      <c r="CI55" s="20">
        <v>0</v>
      </c>
      <c r="CJ55" s="20">
        <v>0</v>
      </c>
      <c r="CK55" s="20">
        <v>0</v>
      </c>
      <c r="CL55" s="20">
        <v>0</v>
      </c>
      <c r="CM55" s="20">
        <v>0</v>
      </c>
      <c r="CN55" s="20">
        <v>0</v>
      </c>
      <c r="CO55" s="20">
        <v>0</v>
      </c>
      <c r="CP55" s="20">
        <v>300000</v>
      </c>
      <c r="CQ55" s="20">
        <v>0</v>
      </c>
      <c r="CR55" s="20">
        <v>0</v>
      </c>
      <c r="CS55" s="20">
        <v>0</v>
      </c>
      <c r="CT55" s="20">
        <v>0</v>
      </c>
      <c r="CU55" s="20">
        <v>0</v>
      </c>
      <c r="CV55" s="20">
        <v>0</v>
      </c>
      <c r="CW55" s="20">
        <v>0</v>
      </c>
      <c r="CX55" s="20">
        <v>0</v>
      </c>
      <c r="CY55" s="20">
        <v>0</v>
      </c>
      <c r="CZ55" s="20">
        <v>0</v>
      </c>
      <c r="DA55" s="20">
        <v>0</v>
      </c>
      <c r="DB55" s="20">
        <v>0</v>
      </c>
      <c r="DC55" s="20">
        <v>0</v>
      </c>
      <c r="DD55" s="20">
        <v>0</v>
      </c>
      <c r="DE55" s="20">
        <v>0</v>
      </c>
      <c r="DF55" s="20">
        <v>0</v>
      </c>
      <c r="DG55" s="29">
        <v>0</v>
      </c>
    </row>
    <row r="56" ht="15.4" customHeight="1" spans="1:111">
      <c r="A56" s="21" t="s">
        <v>2031</v>
      </c>
      <c r="B56" s="22" t="s">
        <v>1744</v>
      </c>
      <c r="C56" s="22" t="s">
        <v>1744</v>
      </c>
      <c r="D56" s="22" t="s">
        <v>2032</v>
      </c>
      <c r="E56" s="20">
        <v>1326953.86</v>
      </c>
      <c r="F56" s="20">
        <v>588798.76</v>
      </c>
      <c r="G56" s="20">
        <v>172207.78</v>
      </c>
      <c r="H56" s="20">
        <v>108188.78</v>
      </c>
      <c r="I56" s="20">
        <v>289706.2</v>
      </c>
      <c r="J56" s="20">
        <v>0</v>
      </c>
      <c r="K56" s="20">
        <v>18696</v>
      </c>
      <c r="L56" s="20">
        <v>0</v>
      </c>
      <c r="M56" s="20">
        <v>0</v>
      </c>
      <c r="N56" s="20">
        <v>0</v>
      </c>
      <c r="O56" s="20">
        <v>0</v>
      </c>
      <c r="P56" s="20">
        <v>0</v>
      </c>
      <c r="Q56" s="20">
        <v>0</v>
      </c>
      <c r="R56" s="20">
        <v>0</v>
      </c>
      <c r="S56" s="20">
        <v>0</v>
      </c>
      <c r="T56" s="20">
        <v>575613.1</v>
      </c>
      <c r="U56" s="20">
        <v>26571.55</v>
      </c>
      <c r="V56" s="20">
        <v>0</v>
      </c>
      <c r="W56" s="20">
        <v>0</v>
      </c>
      <c r="X56" s="20">
        <v>0</v>
      </c>
      <c r="Y56" s="20">
        <v>0</v>
      </c>
      <c r="Z56" s="20">
        <v>0</v>
      </c>
      <c r="AA56" s="20">
        <v>4438.71</v>
      </c>
      <c r="AB56" s="20">
        <v>0</v>
      </c>
      <c r="AC56" s="20">
        <v>0</v>
      </c>
      <c r="AD56" s="20">
        <v>25790</v>
      </c>
      <c r="AE56" s="20">
        <v>0</v>
      </c>
      <c r="AF56" s="20">
        <v>4602</v>
      </c>
      <c r="AG56" s="20">
        <v>0</v>
      </c>
      <c r="AH56" s="20">
        <v>0</v>
      </c>
      <c r="AI56" s="20">
        <v>700</v>
      </c>
      <c r="AJ56" s="20">
        <v>6740</v>
      </c>
      <c r="AK56" s="20">
        <v>0</v>
      </c>
      <c r="AL56" s="20">
        <v>0</v>
      </c>
      <c r="AM56" s="20">
        <v>0</v>
      </c>
      <c r="AN56" s="20">
        <v>175017.18</v>
      </c>
      <c r="AO56" s="20">
        <v>166300</v>
      </c>
      <c r="AP56" s="20">
        <v>14416</v>
      </c>
      <c r="AQ56" s="20">
        <v>0</v>
      </c>
      <c r="AR56" s="20">
        <v>0</v>
      </c>
      <c r="AS56" s="20">
        <v>22050</v>
      </c>
      <c r="AT56" s="20">
        <v>0</v>
      </c>
      <c r="AU56" s="20">
        <v>128987.66</v>
      </c>
      <c r="AV56" s="20">
        <v>159742</v>
      </c>
      <c r="AW56" s="20">
        <v>0</v>
      </c>
      <c r="AX56" s="20">
        <v>0</v>
      </c>
      <c r="AY56" s="20">
        <v>0</v>
      </c>
      <c r="AZ56" s="20">
        <v>159742</v>
      </c>
      <c r="BA56" s="20">
        <v>0</v>
      </c>
      <c r="BB56" s="20">
        <v>0</v>
      </c>
      <c r="BC56" s="20">
        <v>0</v>
      </c>
      <c r="BD56" s="20">
        <v>0</v>
      </c>
      <c r="BE56" s="20">
        <v>0</v>
      </c>
      <c r="BF56" s="20">
        <v>0</v>
      </c>
      <c r="BG56" s="20">
        <v>0</v>
      </c>
      <c r="BH56" s="20">
        <v>0</v>
      </c>
      <c r="BI56" s="20">
        <v>0</v>
      </c>
      <c r="BJ56" s="20">
        <v>0</v>
      </c>
      <c r="BK56" s="20">
        <v>0</v>
      </c>
      <c r="BL56" s="20">
        <v>0</v>
      </c>
      <c r="BM56" s="20">
        <v>0</v>
      </c>
      <c r="BN56" s="20">
        <v>0</v>
      </c>
      <c r="BO56" s="20">
        <v>0</v>
      </c>
      <c r="BP56" s="20">
        <v>0</v>
      </c>
      <c r="BQ56" s="20">
        <v>0</v>
      </c>
      <c r="BR56" s="20">
        <v>0</v>
      </c>
      <c r="BS56" s="20">
        <v>0</v>
      </c>
      <c r="BT56" s="20">
        <v>0</v>
      </c>
      <c r="BU56" s="20">
        <v>0</v>
      </c>
      <c r="BV56" s="20">
        <v>0</v>
      </c>
      <c r="BW56" s="20">
        <v>0</v>
      </c>
      <c r="BX56" s="20">
        <v>0</v>
      </c>
      <c r="BY56" s="20">
        <v>0</v>
      </c>
      <c r="BZ56" s="20">
        <v>2800</v>
      </c>
      <c r="CA56" s="20">
        <v>0</v>
      </c>
      <c r="CB56" s="20">
        <v>2800</v>
      </c>
      <c r="CC56" s="20">
        <v>0</v>
      </c>
      <c r="CD56" s="20">
        <v>0</v>
      </c>
      <c r="CE56" s="20">
        <v>0</v>
      </c>
      <c r="CF56" s="20">
        <v>0</v>
      </c>
      <c r="CG56" s="20">
        <v>0</v>
      </c>
      <c r="CH56" s="20">
        <v>0</v>
      </c>
      <c r="CI56" s="20">
        <v>0</v>
      </c>
      <c r="CJ56" s="20">
        <v>0</v>
      </c>
      <c r="CK56" s="20">
        <v>0</v>
      </c>
      <c r="CL56" s="20">
        <v>0</v>
      </c>
      <c r="CM56" s="20">
        <v>0</v>
      </c>
      <c r="CN56" s="20">
        <v>0</v>
      </c>
      <c r="CO56" s="20">
        <v>0</v>
      </c>
      <c r="CP56" s="20">
        <v>0</v>
      </c>
      <c r="CQ56" s="20">
        <v>0</v>
      </c>
      <c r="CR56" s="20">
        <v>0</v>
      </c>
      <c r="CS56" s="20">
        <v>0</v>
      </c>
      <c r="CT56" s="20">
        <v>0</v>
      </c>
      <c r="CU56" s="20">
        <v>0</v>
      </c>
      <c r="CV56" s="20">
        <v>0</v>
      </c>
      <c r="CW56" s="20">
        <v>0</v>
      </c>
      <c r="CX56" s="20">
        <v>0</v>
      </c>
      <c r="CY56" s="20">
        <v>0</v>
      </c>
      <c r="CZ56" s="20">
        <v>0</v>
      </c>
      <c r="DA56" s="20">
        <v>0</v>
      </c>
      <c r="DB56" s="20">
        <v>0</v>
      </c>
      <c r="DC56" s="20">
        <v>0</v>
      </c>
      <c r="DD56" s="20">
        <v>0</v>
      </c>
      <c r="DE56" s="20">
        <v>0</v>
      </c>
      <c r="DF56" s="20">
        <v>0</v>
      </c>
      <c r="DG56" s="29">
        <v>0</v>
      </c>
    </row>
    <row r="57" ht="15.4" customHeight="1" spans="1:111">
      <c r="A57" s="21" t="s">
        <v>2033</v>
      </c>
      <c r="B57" s="22" t="s">
        <v>1744</v>
      </c>
      <c r="C57" s="22" t="s">
        <v>1744</v>
      </c>
      <c r="D57" s="22" t="s">
        <v>1955</v>
      </c>
      <c r="E57" s="20">
        <v>780646.76</v>
      </c>
      <c r="F57" s="20">
        <v>588798.76</v>
      </c>
      <c r="G57" s="20">
        <v>172207.78</v>
      </c>
      <c r="H57" s="20">
        <v>108188.78</v>
      </c>
      <c r="I57" s="20">
        <v>289706.2</v>
      </c>
      <c r="J57" s="20">
        <v>0</v>
      </c>
      <c r="K57" s="20">
        <v>18696</v>
      </c>
      <c r="L57" s="20">
        <v>0</v>
      </c>
      <c r="M57" s="20">
        <v>0</v>
      </c>
      <c r="N57" s="20">
        <v>0</v>
      </c>
      <c r="O57" s="20">
        <v>0</v>
      </c>
      <c r="P57" s="20">
        <v>0</v>
      </c>
      <c r="Q57" s="20">
        <v>0</v>
      </c>
      <c r="R57" s="20">
        <v>0</v>
      </c>
      <c r="S57" s="20">
        <v>0</v>
      </c>
      <c r="T57" s="20">
        <v>32106</v>
      </c>
      <c r="U57" s="20">
        <v>0</v>
      </c>
      <c r="V57" s="20">
        <v>0</v>
      </c>
      <c r="W57" s="20">
        <v>0</v>
      </c>
      <c r="X57" s="20">
        <v>0</v>
      </c>
      <c r="Y57" s="20">
        <v>0</v>
      </c>
      <c r="Z57" s="20">
        <v>0</v>
      </c>
      <c r="AA57" s="20">
        <v>0</v>
      </c>
      <c r="AB57" s="20">
        <v>0</v>
      </c>
      <c r="AC57" s="20">
        <v>0</v>
      </c>
      <c r="AD57" s="20">
        <v>7740</v>
      </c>
      <c r="AE57" s="20">
        <v>0</v>
      </c>
      <c r="AF57" s="20">
        <v>0</v>
      </c>
      <c r="AG57" s="20">
        <v>0</v>
      </c>
      <c r="AH57" s="20">
        <v>0</v>
      </c>
      <c r="AI57" s="20">
        <v>700</v>
      </c>
      <c r="AJ57" s="20">
        <v>0</v>
      </c>
      <c r="AK57" s="20">
        <v>0</v>
      </c>
      <c r="AL57" s="20">
        <v>0</v>
      </c>
      <c r="AM57" s="20">
        <v>0</v>
      </c>
      <c r="AN57" s="20">
        <v>0</v>
      </c>
      <c r="AO57" s="20">
        <v>0</v>
      </c>
      <c r="AP57" s="20">
        <v>14416</v>
      </c>
      <c r="AQ57" s="20">
        <v>0</v>
      </c>
      <c r="AR57" s="20">
        <v>0</v>
      </c>
      <c r="AS57" s="20">
        <v>9250</v>
      </c>
      <c r="AT57" s="20">
        <v>0</v>
      </c>
      <c r="AU57" s="20">
        <v>0</v>
      </c>
      <c r="AV57" s="20">
        <v>159742</v>
      </c>
      <c r="AW57" s="20">
        <v>0</v>
      </c>
      <c r="AX57" s="20">
        <v>0</v>
      </c>
      <c r="AY57" s="20">
        <v>0</v>
      </c>
      <c r="AZ57" s="20">
        <v>159742</v>
      </c>
      <c r="BA57" s="20">
        <v>0</v>
      </c>
      <c r="BB57" s="20">
        <v>0</v>
      </c>
      <c r="BC57" s="20">
        <v>0</v>
      </c>
      <c r="BD57" s="20">
        <v>0</v>
      </c>
      <c r="BE57" s="20">
        <v>0</v>
      </c>
      <c r="BF57" s="20">
        <v>0</v>
      </c>
      <c r="BG57" s="20">
        <v>0</v>
      </c>
      <c r="BH57" s="20">
        <v>0</v>
      </c>
      <c r="BI57" s="20">
        <v>0</v>
      </c>
      <c r="BJ57" s="20">
        <v>0</v>
      </c>
      <c r="BK57" s="20">
        <v>0</v>
      </c>
      <c r="BL57" s="20">
        <v>0</v>
      </c>
      <c r="BM57" s="20">
        <v>0</v>
      </c>
      <c r="BN57" s="20">
        <v>0</v>
      </c>
      <c r="BO57" s="20">
        <v>0</v>
      </c>
      <c r="BP57" s="20">
        <v>0</v>
      </c>
      <c r="BQ57" s="20">
        <v>0</v>
      </c>
      <c r="BR57" s="20">
        <v>0</v>
      </c>
      <c r="BS57" s="20">
        <v>0</v>
      </c>
      <c r="BT57" s="20">
        <v>0</v>
      </c>
      <c r="BU57" s="20">
        <v>0</v>
      </c>
      <c r="BV57" s="20">
        <v>0</v>
      </c>
      <c r="BW57" s="20">
        <v>0</v>
      </c>
      <c r="BX57" s="20">
        <v>0</v>
      </c>
      <c r="BY57" s="20">
        <v>0</v>
      </c>
      <c r="BZ57" s="20">
        <v>0</v>
      </c>
      <c r="CA57" s="20">
        <v>0</v>
      </c>
      <c r="CB57" s="20">
        <v>0</v>
      </c>
      <c r="CC57" s="20">
        <v>0</v>
      </c>
      <c r="CD57" s="20">
        <v>0</v>
      </c>
      <c r="CE57" s="20">
        <v>0</v>
      </c>
      <c r="CF57" s="20">
        <v>0</v>
      </c>
      <c r="CG57" s="20">
        <v>0</v>
      </c>
      <c r="CH57" s="20">
        <v>0</v>
      </c>
      <c r="CI57" s="20">
        <v>0</v>
      </c>
      <c r="CJ57" s="20">
        <v>0</v>
      </c>
      <c r="CK57" s="20">
        <v>0</v>
      </c>
      <c r="CL57" s="20">
        <v>0</v>
      </c>
      <c r="CM57" s="20">
        <v>0</v>
      </c>
      <c r="CN57" s="20">
        <v>0</v>
      </c>
      <c r="CO57" s="20">
        <v>0</v>
      </c>
      <c r="CP57" s="20">
        <v>0</v>
      </c>
      <c r="CQ57" s="20">
        <v>0</v>
      </c>
      <c r="CR57" s="20">
        <v>0</v>
      </c>
      <c r="CS57" s="20">
        <v>0</v>
      </c>
      <c r="CT57" s="20">
        <v>0</v>
      </c>
      <c r="CU57" s="20">
        <v>0</v>
      </c>
      <c r="CV57" s="20">
        <v>0</v>
      </c>
      <c r="CW57" s="20">
        <v>0</v>
      </c>
      <c r="CX57" s="20">
        <v>0</v>
      </c>
      <c r="CY57" s="20">
        <v>0</v>
      </c>
      <c r="CZ57" s="20">
        <v>0</v>
      </c>
      <c r="DA57" s="20">
        <v>0</v>
      </c>
      <c r="DB57" s="20">
        <v>0</v>
      </c>
      <c r="DC57" s="20">
        <v>0</v>
      </c>
      <c r="DD57" s="20">
        <v>0</v>
      </c>
      <c r="DE57" s="20">
        <v>0</v>
      </c>
      <c r="DF57" s="20">
        <v>0</v>
      </c>
      <c r="DG57" s="29">
        <v>0</v>
      </c>
    </row>
    <row r="58" ht="15.4" customHeight="1" spans="1:111">
      <c r="A58" s="21" t="s">
        <v>2034</v>
      </c>
      <c r="B58" s="22" t="s">
        <v>1744</v>
      </c>
      <c r="C58" s="22" t="s">
        <v>1744</v>
      </c>
      <c r="D58" s="22" t="s">
        <v>2035</v>
      </c>
      <c r="E58" s="20">
        <v>231064.23</v>
      </c>
      <c r="F58" s="20">
        <v>0</v>
      </c>
      <c r="G58" s="20">
        <v>0</v>
      </c>
      <c r="H58" s="20">
        <v>0</v>
      </c>
      <c r="I58" s="20">
        <v>0</v>
      </c>
      <c r="J58" s="20">
        <v>0</v>
      </c>
      <c r="K58" s="20">
        <v>0</v>
      </c>
      <c r="L58" s="20">
        <v>0</v>
      </c>
      <c r="M58" s="20">
        <v>0</v>
      </c>
      <c r="N58" s="20">
        <v>0</v>
      </c>
      <c r="O58" s="20">
        <v>0</v>
      </c>
      <c r="P58" s="20">
        <v>0</v>
      </c>
      <c r="Q58" s="20">
        <v>0</v>
      </c>
      <c r="R58" s="20">
        <v>0</v>
      </c>
      <c r="S58" s="20">
        <v>0</v>
      </c>
      <c r="T58" s="20">
        <v>228264.23</v>
      </c>
      <c r="U58" s="20">
        <v>26571.55</v>
      </c>
      <c r="V58" s="20">
        <v>0</v>
      </c>
      <c r="W58" s="20">
        <v>0</v>
      </c>
      <c r="X58" s="20">
        <v>0</v>
      </c>
      <c r="Y58" s="20">
        <v>0</v>
      </c>
      <c r="Z58" s="20">
        <v>0</v>
      </c>
      <c r="AA58" s="20">
        <v>4438.71</v>
      </c>
      <c r="AB58" s="20">
        <v>0</v>
      </c>
      <c r="AC58" s="20">
        <v>0</v>
      </c>
      <c r="AD58" s="20">
        <v>18050</v>
      </c>
      <c r="AE58" s="20">
        <v>0</v>
      </c>
      <c r="AF58" s="20">
        <v>4602</v>
      </c>
      <c r="AG58" s="20">
        <v>0</v>
      </c>
      <c r="AH58" s="20">
        <v>0</v>
      </c>
      <c r="AI58" s="20">
        <v>0</v>
      </c>
      <c r="AJ58" s="20">
        <v>6740</v>
      </c>
      <c r="AK58" s="20">
        <v>0</v>
      </c>
      <c r="AL58" s="20">
        <v>0</v>
      </c>
      <c r="AM58" s="20">
        <v>0</v>
      </c>
      <c r="AN58" s="20">
        <v>125117.18</v>
      </c>
      <c r="AO58" s="20">
        <v>0</v>
      </c>
      <c r="AP58" s="20">
        <v>0</v>
      </c>
      <c r="AQ58" s="20">
        <v>0</v>
      </c>
      <c r="AR58" s="20">
        <v>0</v>
      </c>
      <c r="AS58" s="20">
        <v>0</v>
      </c>
      <c r="AT58" s="20">
        <v>0</v>
      </c>
      <c r="AU58" s="20">
        <v>42744.79</v>
      </c>
      <c r="AV58" s="20">
        <v>0</v>
      </c>
      <c r="AW58" s="20">
        <v>0</v>
      </c>
      <c r="AX58" s="20">
        <v>0</v>
      </c>
      <c r="AY58" s="20">
        <v>0</v>
      </c>
      <c r="AZ58" s="20">
        <v>0</v>
      </c>
      <c r="BA58" s="20">
        <v>0</v>
      </c>
      <c r="BB58" s="20">
        <v>0</v>
      </c>
      <c r="BC58" s="20">
        <v>0</v>
      </c>
      <c r="BD58" s="20">
        <v>0</v>
      </c>
      <c r="BE58" s="20">
        <v>0</v>
      </c>
      <c r="BF58" s="20">
        <v>0</v>
      </c>
      <c r="BG58" s="20">
        <v>0</v>
      </c>
      <c r="BH58" s="20">
        <v>0</v>
      </c>
      <c r="BI58" s="20">
        <v>0</v>
      </c>
      <c r="BJ58" s="20">
        <v>0</v>
      </c>
      <c r="BK58" s="20">
        <v>0</v>
      </c>
      <c r="BL58" s="20">
        <v>0</v>
      </c>
      <c r="BM58" s="20">
        <v>0</v>
      </c>
      <c r="BN58" s="20">
        <v>0</v>
      </c>
      <c r="BO58" s="20">
        <v>0</v>
      </c>
      <c r="BP58" s="20">
        <v>0</v>
      </c>
      <c r="BQ58" s="20">
        <v>0</v>
      </c>
      <c r="BR58" s="20">
        <v>0</v>
      </c>
      <c r="BS58" s="20">
        <v>0</v>
      </c>
      <c r="BT58" s="20">
        <v>0</v>
      </c>
      <c r="BU58" s="20">
        <v>0</v>
      </c>
      <c r="BV58" s="20">
        <v>0</v>
      </c>
      <c r="BW58" s="20">
        <v>0</v>
      </c>
      <c r="BX58" s="20">
        <v>0</v>
      </c>
      <c r="BY58" s="20">
        <v>0</v>
      </c>
      <c r="BZ58" s="20">
        <v>2800</v>
      </c>
      <c r="CA58" s="20">
        <v>0</v>
      </c>
      <c r="CB58" s="20">
        <v>2800</v>
      </c>
      <c r="CC58" s="20">
        <v>0</v>
      </c>
      <c r="CD58" s="20">
        <v>0</v>
      </c>
      <c r="CE58" s="20">
        <v>0</v>
      </c>
      <c r="CF58" s="20">
        <v>0</v>
      </c>
      <c r="CG58" s="20">
        <v>0</v>
      </c>
      <c r="CH58" s="20">
        <v>0</v>
      </c>
      <c r="CI58" s="20">
        <v>0</v>
      </c>
      <c r="CJ58" s="20">
        <v>0</v>
      </c>
      <c r="CK58" s="20">
        <v>0</v>
      </c>
      <c r="CL58" s="20">
        <v>0</v>
      </c>
      <c r="CM58" s="20">
        <v>0</v>
      </c>
      <c r="CN58" s="20">
        <v>0</v>
      </c>
      <c r="CO58" s="20">
        <v>0</v>
      </c>
      <c r="CP58" s="20">
        <v>0</v>
      </c>
      <c r="CQ58" s="20">
        <v>0</v>
      </c>
      <c r="CR58" s="20">
        <v>0</v>
      </c>
      <c r="CS58" s="20">
        <v>0</v>
      </c>
      <c r="CT58" s="20">
        <v>0</v>
      </c>
      <c r="CU58" s="20">
        <v>0</v>
      </c>
      <c r="CV58" s="20">
        <v>0</v>
      </c>
      <c r="CW58" s="20">
        <v>0</v>
      </c>
      <c r="CX58" s="20">
        <v>0</v>
      </c>
      <c r="CY58" s="20">
        <v>0</v>
      </c>
      <c r="CZ58" s="20">
        <v>0</v>
      </c>
      <c r="DA58" s="20">
        <v>0</v>
      </c>
      <c r="DB58" s="20">
        <v>0</v>
      </c>
      <c r="DC58" s="20">
        <v>0</v>
      </c>
      <c r="DD58" s="20">
        <v>0</v>
      </c>
      <c r="DE58" s="20">
        <v>0</v>
      </c>
      <c r="DF58" s="20">
        <v>0</v>
      </c>
      <c r="DG58" s="29">
        <v>0</v>
      </c>
    </row>
    <row r="59" ht="15.4" customHeight="1" spans="1:111">
      <c r="A59" s="21" t="s">
        <v>2036</v>
      </c>
      <c r="B59" s="22" t="s">
        <v>1744</v>
      </c>
      <c r="C59" s="22" t="s">
        <v>1744</v>
      </c>
      <c r="D59" s="22" t="s">
        <v>2022</v>
      </c>
      <c r="E59" s="20">
        <v>130704.31</v>
      </c>
      <c r="F59" s="20">
        <v>0</v>
      </c>
      <c r="G59" s="20">
        <v>0</v>
      </c>
      <c r="H59" s="20">
        <v>0</v>
      </c>
      <c r="I59" s="20">
        <v>0</v>
      </c>
      <c r="J59" s="20">
        <v>0</v>
      </c>
      <c r="K59" s="20">
        <v>0</v>
      </c>
      <c r="L59" s="20">
        <v>0</v>
      </c>
      <c r="M59" s="20">
        <v>0</v>
      </c>
      <c r="N59" s="20">
        <v>0</v>
      </c>
      <c r="O59" s="20">
        <v>0</v>
      </c>
      <c r="P59" s="20">
        <v>0</v>
      </c>
      <c r="Q59" s="20">
        <v>0</v>
      </c>
      <c r="R59" s="20">
        <v>0</v>
      </c>
      <c r="S59" s="20">
        <v>0</v>
      </c>
      <c r="T59" s="20">
        <v>130704.31</v>
      </c>
      <c r="U59" s="20">
        <v>0</v>
      </c>
      <c r="V59" s="20">
        <v>0</v>
      </c>
      <c r="W59" s="20">
        <v>0</v>
      </c>
      <c r="X59" s="20">
        <v>0</v>
      </c>
      <c r="Y59" s="20">
        <v>0</v>
      </c>
      <c r="Z59" s="20">
        <v>0</v>
      </c>
      <c r="AA59" s="20">
        <v>0</v>
      </c>
      <c r="AB59" s="20">
        <v>0</v>
      </c>
      <c r="AC59" s="20">
        <v>0</v>
      </c>
      <c r="AD59" s="20">
        <v>0</v>
      </c>
      <c r="AE59" s="20">
        <v>0</v>
      </c>
      <c r="AF59" s="20">
        <v>0</v>
      </c>
      <c r="AG59" s="20">
        <v>0</v>
      </c>
      <c r="AH59" s="20">
        <v>0</v>
      </c>
      <c r="AI59" s="20">
        <v>0</v>
      </c>
      <c r="AJ59" s="20">
        <v>0</v>
      </c>
      <c r="AK59" s="20">
        <v>0</v>
      </c>
      <c r="AL59" s="20">
        <v>0</v>
      </c>
      <c r="AM59" s="20">
        <v>0</v>
      </c>
      <c r="AN59" s="20">
        <v>0</v>
      </c>
      <c r="AO59" s="20">
        <v>100000</v>
      </c>
      <c r="AP59" s="20">
        <v>0</v>
      </c>
      <c r="AQ59" s="20">
        <v>0</v>
      </c>
      <c r="AR59" s="20">
        <v>0</v>
      </c>
      <c r="AS59" s="20">
        <v>0</v>
      </c>
      <c r="AT59" s="20">
        <v>0</v>
      </c>
      <c r="AU59" s="20">
        <v>30704.31</v>
      </c>
      <c r="AV59" s="20">
        <v>0</v>
      </c>
      <c r="AW59" s="20">
        <v>0</v>
      </c>
      <c r="AX59" s="20">
        <v>0</v>
      </c>
      <c r="AY59" s="20">
        <v>0</v>
      </c>
      <c r="AZ59" s="20">
        <v>0</v>
      </c>
      <c r="BA59" s="20">
        <v>0</v>
      </c>
      <c r="BB59" s="20">
        <v>0</v>
      </c>
      <c r="BC59" s="20">
        <v>0</v>
      </c>
      <c r="BD59" s="20">
        <v>0</v>
      </c>
      <c r="BE59" s="20">
        <v>0</v>
      </c>
      <c r="BF59" s="20">
        <v>0</v>
      </c>
      <c r="BG59" s="20">
        <v>0</v>
      </c>
      <c r="BH59" s="20">
        <v>0</v>
      </c>
      <c r="BI59" s="20">
        <v>0</v>
      </c>
      <c r="BJ59" s="20">
        <v>0</v>
      </c>
      <c r="BK59" s="20">
        <v>0</v>
      </c>
      <c r="BL59" s="20">
        <v>0</v>
      </c>
      <c r="BM59" s="20">
        <v>0</v>
      </c>
      <c r="BN59" s="20">
        <v>0</v>
      </c>
      <c r="BO59" s="20">
        <v>0</v>
      </c>
      <c r="BP59" s="20">
        <v>0</v>
      </c>
      <c r="BQ59" s="20">
        <v>0</v>
      </c>
      <c r="BR59" s="20">
        <v>0</v>
      </c>
      <c r="BS59" s="20">
        <v>0</v>
      </c>
      <c r="BT59" s="20">
        <v>0</v>
      </c>
      <c r="BU59" s="20">
        <v>0</v>
      </c>
      <c r="BV59" s="20">
        <v>0</v>
      </c>
      <c r="BW59" s="20">
        <v>0</v>
      </c>
      <c r="BX59" s="20">
        <v>0</v>
      </c>
      <c r="BY59" s="20">
        <v>0</v>
      </c>
      <c r="BZ59" s="20">
        <v>0</v>
      </c>
      <c r="CA59" s="20">
        <v>0</v>
      </c>
      <c r="CB59" s="20">
        <v>0</v>
      </c>
      <c r="CC59" s="20">
        <v>0</v>
      </c>
      <c r="CD59" s="20">
        <v>0</v>
      </c>
      <c r="CE59" s="20">
        <v>0</v>
      </c>
      <c r="CF59" s="20">
        <v>0</v>
      </c>
      <c r="CG59" s="20">
        <v>0</v>
      </c>
      <c r="CH59" s="20">
        <v>0</v>
      </c>
      <c r="CI59" s="20">
        <v>0</v>
      </c>
      <c r="CJ59" s="20">
        <v>0</v>
      </c>
      <c r="CK59" s="20">
        <v>0</v>
      </c>
      <c r="CL59" s="20">
        <v>0</v>
      </c>
      <c r="CM59" s="20">
        <v>0</v>
      </c>
      <c r="CN59" s="20">
        <v>0</v>
      </c>
      <c r="CO59" s="20">
        <v>0</v>
      </c>
      <c r="CP59" s="20">
        <v>0</v>
      </c>
      <c r="CQ59" s="20">
        <v>0</v>
      </c>
      <c r="CR59" s="20">
        <v>0</v>
      </c>
      <c r="CS59" s="20">
        <v>0</v>
      </c>
      <c r="CT59" s="20">
        <v>0</v>
      </c>
      <c r="CU59" s="20">
        <v>0</v>
      </c>
      <c r="CV59" s="20">
        <v>0</v>
      </c>
      <c r="CW59" s="20">
        <v>0</v>
      </c>
      <c r="CX59" s="20">
        <v>0</v>
      </c>
      <c r="CY59" s="20">
        <v>0</v>
      </c>
      <c r="CZ59" s="20">
        <v>0</v>
      </c>
      <c r="DA59" s="20">
        <v>0</v>
      </c>
      <c r="DB59" s="20">
        <v>0</v>
      </c>
      <c r="DC59" s="20">
        <v>0</v>
      </c>
      <c r="DD59" s="20">
        <v>0</v>
      </c>
      <c r="DE59" s="20">
        <v>0</v>
      </c>
      <c r="DF59" s="20">
        <v>0</v>
      </c>
      <c r="DG59" s="29">
        <v>0</v>
      </c>
    </row>
    <row r="60" ht="15.4" customHeight="1" spans="1:111">
      <c r="A60" s="21" t="s">
        <v>2037</v>
      </c>
      <c r="B60" s="22" t="s">
        <v>1744</v>
      </c>
      <c r="C60" s="22" t="s">
        <v>1744</v>
      </c>
      <c r="D60" s="22" t="s">
        <v>2038</v>
      </c>
      <c r="E60" s="20">
        <v>184538.56</v>
      </c>
      <c r="F60" s="20">
        <v>0</v>
      </c>
      <c r="G60" s="20">
        <v>0</v>
      </c>
      <c r="H60" s="20">
        <v>0</v>
      </c>
      <c r="I60" s="20">
        <v>0</v>
      </c>
      <c r="J60" s="20">
        <v>0</v>
      </c>
      <c r="K60" s="20">
        <v>0</v>
      </c>
      <c r="L60" s="20">
        <v>0</v>
      </c>
      <c r="M60" s="20">
        <v>0</v>
      </c>
      <c r="N60" s="20">
        <v>0</v>
      </c>
      <c r="O60" s="20">
        <v>0</v>
      </c>
      <c r="P60" s="20">
        <v>0</v>
      </c>
      <c r="Q60" s="20">
        <v>0</v>
      </c>
      <c r="R60" s="20">
        <v>0</v>
      </c>
      <c r="S60" s="20">
        <v>0</v>
      </c>
      <c r="T60" s="20">
        <v>184538.56</v>
      </c>
      <c r="U60" s="20">
        <v>0</v>
      </c>
      <c r="V60" s="20">
        <v>0</v>
      </c>
      <c r="W60" s="20">
        <v>0</v>
      </c>
      <c r="X60" s="20">
        <v>0</v>
      </c>
      <c r="Y60" s="20">
        <v>0</v>
      </c>
      <c r="Z60" s="20">
        <v>0</v>
      </c>
      <c r="AA60" s="20">
        <v>0</v>
      </c>
      <c r="AB60" s="20">
        <v>0</v>
      </c>
      <c r="AC60" s="20">
        <v>0</v>
      </c>
      <c r="AD60" s="20">
        <v>0</v>
      </c>
      <c r="AE60" s="20">
        <v>0</v>
      </c>
      <c r="AF60" s="20">
        <v>0</v>
      </c>
      <c r="AG60" s="20">
        <v>0</v>
      </c>
      <c r="AH60" s="20">
        <v>0</v>
      </c>
      <c r="AI60" s="20">
        <v>0</v>
      </c>
      <c r="AJ60" s="20">
        <v>0</v>
      </c>
      <c r="AK60" s="20">
        <v>0</v>
      </c>
      <c r="AL60" s="20">
        <v>0</v>
      </c>
      <c r="AM60" s="20">
        <v>0</v>
      </c>
      <c r="AN60" s="20">
        <v>49900</v>
      </c>
      <c r="AO60" s="20">
        <v>66300</v>
      </c>
      <c r="AP60" s="20">
        <v>0</v>
      </c>
      <c r="AQ60" s="20">
        <v>0</v>
      </c>
      <c r="AR60" s="20">
        <v>0</v>
      </c>
      <c r="AS60" s="20">
        <v>12800</v>
      </c>
      <c r="AT60" s="20">
        <v>0</v>
      </c>
      <c r="AU60" s="20">
        <v>55538.56</v>
      </c>
      <c r="AV60" s="20">
        <v>0</v>
      </c>
      <c r="AW60" s="20">
        <v>0</v>
      </c>
      <c r="AX60" s="20">
        <v>0</v>
      </c>
      <c r="AY60" s="20">
        <v>0</v>
      </c>
      <c r="AZ60" s="20">
        <v>0</v>
      </c>
      <c r="BA60" s="20">
        <v>0</v>
      </c>
      <c r="BB60" s="20">
        <v>0</v>
      </c>
      <c r="BC60" s="20">
        <v>0</v>
      </c>
      <c r="BD60" s="20">
        <v>0</v>
      </c>
      <c r="BE60" s="20">
        <v>0</v>
      </c>
      <c r="BF60" s="20">
        <v>0</v>
      </c>
      <c r="BG60" s="20">
        <v>0</v>
      </c>
      <c r="BH60" s="20">
        <v>0</v>
      </c>
      <c r="BI60" s="20">
        <v>0</v>
      </c>
      <c r="BJ60" s="20">
        <v>0</v>
      </c>
      <c r="BK60" s="20">
        <v>0</v>
      </c>
      <c r="BL60" s="20">
        <v>0</v>
      </c>
      <c r="BM60" s="20">
        <v>0</v>
      </c>
      <c r="BN60" s="20">
        <v>0</v>
      </c>
      <c r="BO60" s="20">
        <v>0</v>
      </c>
      <c r="BP60" s="20">
        <v>0</v>
      </c>
      <c r="BQ60" s="20">
        <v>0</v>
      </c>
      <c r="BR60" s="20">
        <v>0</v>
      </c>
      <c r="BS60" s="20">
        <v>0</v>
      </c>
      <c r="BT60" s="20">
        <v>0</v>
      </c>
      <c r="BU60" s="20">
        <v>0</v>
      </c>
      <c r="BV60" s="20">
        <v>0</v>
      </c>
      <c r="BW60" s="20">
        <v>0</v>
      </c>
      <c r="BX60" s="20">
        <v>0</v>
      </c>
      <c r="BY60" s="20">
        <v>0</v>
      </c>
      <c r="BZ60" s="20">
        <v>0</v>
      </c>
      <c r="CA60" s="20">
        <v>0</v>
      </c>
      <c r="CB60" s="20">
        <v>0</v>
      </c>
      <c r="CC60" s="20">
        <v>0</v>
      </c>
      <c r="CD60" s="20">
        <v>0</v>
      </c>
      <c r="CE60" s="20">
        <v>0</v>
      </c>
      <c r="CF60" s="20">
        <v>0</v>
      </c>
      <c r="CG60" s="20">
        <v>0</v>
      </c>
      <c r="CH60" s="20">
        <v>0</v>
      </c>
      <c r="CI60" s="20">
        <v>0</v>
      </c>
      <c r="CJ60" s="20">
        <v>0</v>
      </c>
      <c r="CK60" s="20">
        <v>0</v>
      </c>
      <c r="CL60" s="20">
        <v>0</v>
      </c>
      <c r="CM60" s="20">
        <v>0</v>
      </c>
      <c r="CN60" s="20">
        <v>0</v>
      </c>
      <c r="CO60" s="20">
        <v>0</v>
      </c>
      <c r="CP60" s="20">
        <v>0</v>
      </c>
      <c r="CQ60" s="20">
        <v>0</v>
      </c>
      <c r="CR60" s="20">
        <v>0</v>
      </c>
      <c r="CS60" s="20">
        <v>0</v>
      </c>
      <c r="CT60" s="20">
        <v>0</v>
      </c>
      <c r="CU60" s="20">
        <v>0</v>
      </c>
      <c r="CV60" s="20">
        <v>0</v>
      </c>
      <c r="CW60" s="20">
        <v>0</v>
      </c>
      <c r="CX60" s="20">
        <v>0</v>
      </c>
      <c r="CY60" s="20">
        <v>0</v>
      </c>
      <c r="CZ60" s="20">
        <v>0</v>
      </c>
      <c r="DA60" s="20">
        <v>0</v>
      </c>
      <c r="DB60" s="20">
        <v>0</v>
      </c>
      <c r="DC60" s="20">
        <v>0</v>
      </c>
      <c r="DD60" s="20">
        <v>0</v>
      </c>
      <c r="DE60" s="20">
        <v>0</v>
      </c>
      <c r="DF60" s="20">
        <v>0</v>
      </c>
      <c r="DG60" s="29">
        <v>0</v>
      </c>
    </row>
    <row r="61" ht="15.4" customHeight="1" spans="1:111">
      <c r="A61" s="21" t="s">
        <v>2039</v>
      </c>
      <c r="B61" s="22" t="s">
        <v>1744</v>
      </c>
      <c r="C61" s="22" t="s">
        <v>1744</v>
      </c>
      <c r="D61" s="22" t="s">
        <v>2040</v>
      </c>
      <c r="E61" s="20">
        <v>3863043</v>
      </c>
      <c r="F61" s="20">
        <v>181229.34</v>
      </c>
      <c r="G61" s="20">
        <v>72626.88</v>
      </c>
      <c r="H61" s="20">
        <v>66630</v>
      </c>
      <c r="I61" s="20">
        <v>25604.33</v>
      </c>
      <c r="J61" s="20">
        <v>0</v>
      </c>
      <c r="K61" s="20">
        <v>0</v>
      </c>
      <c r="L61" s="20">
        <v>0</v>
      </c>
      <c r="M61" s="20">
        <v>0</v>
      </c>
      <c r="N61" s="20">
        <v>0</v>
      </c>
      <c r="O61" s="20">
        <v>0</v>
      </c>
      <c r="P61" s="20">
        <v>0.13</v>
      </c>
      <c r="Q61" s="20">
        <v>8368</v>
      </c>
      <c r="R61" s="20">
        <v>0</v>
      </c>
      <c r="S61" s="20">
        <v>8000</v>
      </c>
      <c r="T61" s="20">
        <v>1112819.86</v>
      </c>
      <c r="U61" s="20">
        <v>339420.15</v>
      </c>
      <c r="V61" s="20">
        <v>132018.6</v>
      </c>
      <c r="W61" s="20">
        <v>10000</v>
      </c>
      <c r="X61" s="20">
        <v>10000</v>
      </c>
      <c r="Y61" s="20">
        <v>15200</v>
      </c>
      <c r="Z61" s="20">
        <v>73500</v>
      </c>
      <c r="AA61" s="20">
        <v>14574</v>
      </c>
      <c r="AB61" s="20">
        <v>0</v>
      </c>
      <c r="AC61" s="20">
        <v>0</v>
      </c>
      <c r="AD61" s="20">
        <v>63674.94</v>
      </c>
      <c r="AE61" s="20">
        <v>0</v>
      </c>
      <c r="AF61" s="20">
        <v>74195</v>
      </c>
      <c r="AG61" s="20">
        <v>4079.76</v>
      </c>
      <c r="AH61" s="20">
        <v>0</v>
      </c>
      <c r="AI61" s="20">
        <v>76000</v>
      </c>
      <c r="AJ61" s="20">
        <v>4117</v>
      </c>
      <c r="AK61" s="20">
        <v>0</v>
      </c>
      <c r="AL61" s="20">
        <v>0</v>
      </c>
      <c r="AM61" s="20">
        <v>0</v>
      </c>
      <c r="AN61" s="20">
        <v>3300</v>
      </c>
      <c r="AO61" s="20">
        <v>200000</v>
      </c>
      <c r="AP61" s="20">
        <v>9716.8</v>
      </c>
      <c r="AQ61" s="20">
        <v>30211.5</v>
      </c>
      <c r="AR61" s="20">
        <v>0</v>
      </c>
      <c r="AS61" s="20">
        <v>2400</v>
      </c>
      <c r="AT61" s="20">
        <v>0</v>
      </c>
      <c r="AU61" s="20">
        <v>50412.11</v>
      </c>
      <c r="AV61" s="20">
        <v>2291160</v>
      </c>
      <c r="AW61" s="20">
        <v>0</v>
      </c>
      <c r="AX61" s="20">
        <v>0</v>
      </c>
      <c r="AY61" s="20">
        <v>0</v>
      </c>
      <c r="AZ61" s="20">
        <v>0</v>
      </c>
      <c r="BA61" s="20">
        <v>416592</v>
      </c>
      <c r="BB61" s="20">
        <v>0</v>
      </c>
      <c r="BC61" s="20">
        <v>0</v>
      </c>
      <c r="BD61" s="20">
        <v>0</v>
      </c>
      <c r="BE61" s="20">
        <v>1819568</v>
      </c>
      <c r="BF61" s="20">
        <v>55000</v>
      </c>
      <c r="BG61" s="20">
        <v>0</v>
      </c>
      <c r="BH61" s="20">
        <v>0</v>
      </c>
      <c r="BI61" s="20">
        <v>0</v>
      </c>
      <c r="BJ61" s="20">
        <v>0</v>
      </c>
      <c r="BK61" s="20">
        <v>0</v>
      </c>
      <c r="BL61" s="20">
        <v>0</v>
      </c>
      <c r="BM61" s="20">
        <v>0</v>
      </c>
      <c r="BN61" s="20">
        <v>0</v>
      </c>
      <c r="BO61" s="20">
        <v>0</v>
      </c>
      <c r="BP61" s="20">
        <v>0</v>
      </c>
      <c r="BQ61" s="20">
        <v>0</v>
      </c>
      <c r="BR61" s="20">
        <v>0</v>
      </c>
      <c r="BS61" s="20">
        <v>0</v>
      </c>
      <c r="BT61" s="20">
        <v>0</v>
      </c>
      <c r="BU61" s="20">
        <v>0</v>
      </c>
      <c r="BV61" s="20">
        <v>0</v>
      </c>
      <c r="BW61" s="20">
        <v>0</v>
      </c>
      <c r="BX61" s="20">
        <v>0</v>
      </c>
      <c r="BY61" s="20">
        <v>0</v>
      </c>
      <c r="BZ61" s="20">
        <v>277833.8</v>
      </c>
      <c r="CA61" s="20">
        <v>0</v>
      </c>
      <c r="CB61" s="20">
        <v>223137</v>
      </c>
      <c r="CC61" s="20">
        <v>0</v>
      </c>
      <c r="CD61" s="20">
        <v>0</v>
      </c>
      <c r="CE61" s="20">
        <v>42696.8</v>
      </c>
      <c r="CF61" s="20">
        <v>12000</v>
      </c>
      <c r="CG61" s="20">
        <v>0</v>
      </c>
      <c r="CH61" s="20">
        <v>0</v>
      </c>
      <c r="CI61" s="20">
        <v>0</v>
      </c>
      <c r="CJ61" s="20">
        <v>0</v>
      </c>
      <c r="CK61" s="20">
        <v>0</v>
      </c>
      <c r="CL61" s="20">
        <v>0</v>
      </c>
      <c r="CM61" s="20">
        <v>0</v>
      </c>
      <c r="CN61" s="20">
        <v>0</v>
      </c>
      <c r="CO61" s="20">
        <v>0</v>
      </c>
      <c r="CP61" s="20">
        <v>0</v>
      </c>
      <c r="CQ61" s="20">
        <v>0</v>
      </c>
      <c r="CR61" s="20">
        <v>0</v>
      </c>
      <c r="CS61" s="20">
        <v>0</v>
      </c>
      <c r="CT61" s="20">
        <v>0</v>
      </c>
      <c r="CU61" s="20">
        <v>0</v>
      </c>
      <c r="CV61" s="20">
        <v>0</v>
      </c>
      <c r="CW61" s="20">
        <v>0</v>
      </c>
      <c r="CX61" s="20">
        <v>0</v>
      </c>
      <c r="CY61" s="20">
        <v>0</v>
      </c>
      <c r="CZ61" s="20">
        <v>0</v>
      </c>
      <c r="DA61" s="20">
        <v>0</v>
      </c>
      <c r="DB61" s="20">
        <v>0</v>
      </c>
      <c r="DC61" s="20">
        <v>0</v>
      </c>
      <c r="DD61" s="20">
        <v>0</v>
      </c>
      <c r="DE61" s="20">
        <v>0</v>
      </c>
      <c r="DF61" s="20">
        <v>0</v>
      </c>
      <c r="DG61" s="29">
        <v>0</v>
      </c>
    </row>
    <row r="62" ht="15.4" customHeight="1" spans="1:111">
      <c r="A62" s="21" t="s">
        <v>2041</v>
      </c>
      <c r="B62" s="22" t="s">
        <v>1744</v>
      </c>
      <c r="C62" s="22" t="s">
        <v>1744</v>
      </c>
      <c r="D62" s="22" t="s">
        <v>1955</v>
      </c>
      <c r="E62" s="20">
        <v>472424.64</v>
      </c>
      <c r="F62" s="20">
        <v>181229.34</v>
      </c>
      <c r="G62" s="20">
        <v>72626.88</v>
      </c>
      <c r="H62" s="20">
        <v>66630</v>
      </c>
      <c r="I62" s="20">
        <v>25604.33</v>
      </c>
      <c r="J62" s="20">
        <v>0</v>
      </c>
      <c r="K62" s="20">
        <v>0</v>
      </c>
      <c r="L62" s="20">
        <v>0</v>
      </c>
      <c r="M62" s="20">
        <v>0</v>
      </c>
      <c r="N62" s="20">
        <v>0</v>
      </c>
      <c r="O62" s="20">
        <v>0</v>
      </c>
      <c r="P62" s="20">
        <v>0.13</v>
      </c>
      <c r="Q62" s="20">
        <v>8368</v>
      </c>
      <c r="R62" s="20">
        <v>0</v>
      </c>
      <c r="S62" s="20">
        <v>8000</v>
      </c>
      <c r="T62" s="20">
        <v>56466.3</v>
      </c>
      <c r="U62" s="20">
        <v>12622.9</v>
      </c>
      <c r="V62" s="20">
        <v>4817.6</v>
      </c>
      <c r="W62" s="20">
        <v>0</v>
      </c>
      <c r="X62" s="20">
        <v>0</v>
      </c>
      <c r="Y62" s="20">
        <v>0</v>
      </c>
      <c r="Z62" s="20">
        <v>0</v>
      </c>
      <c r="AA62" s="20">
        <v>2074</v>
      </c>
      <c r="AB62" s="20">
        <v>0</v>
      </c>
      <c r="AC62" s="20">
        <v>0</v>
      </c>
      <c r="AD62" s="20">
        <v>5518</v>
      </c>
      <c r="AE62" s="20">
        <v>0</v>
      </c>
      <c r="AF62" s="20">
        <v>1300</v>
      </c>
      <c r="AG62" s="20">
        <v>0</v>
      </c>
      <c r="AH62" s="20">
        <v>0</v>
      </c>
      <c r="AI62" s="20">
        <v>0</v>
      </c>
      <c r="AJ62" s="20">
        <v>4117</v>
      </c>
      <c r="AK62" s="20">
        <v>0</v>
      </c>
      <c r="AL62" s="20">
        <v>0</v>
      </c>
      <c r="AM62" s="20">
        <v>0</v>
      </c>
      <c r="AN62" s="20">
        <v>3300</v>
      </c>
      <c r="AO62" s="20">
        <v>0</v>
      </c>
      <c r="AP62" s="20">
        <v>9716.8</v>
      </c>
      <c r="AQ62" s="20">
        <v>8600</v>
      </c>
      <c r="AR62" s="20">
        <v>0</v>
      </c>
      <c r="AS62" s="20">
        <v>2400</v>
      </c>
      <c r="AT62" s="20">
        <v>0</v>
      </c>
      <c r="AU62" s="20">
        <v>2000</v>
      </c>
      <c r="AV62" s="20">
        <v>201592</v>
      </c>
      <c r="AW62" s="20">
        <v>0</v>
      </c>
      <c r="AX62" s="20">
        <v>0</v>
      </c>
      <c r="AY62" s="20">
        <v>0</v>
      </c>
      <c r="AZ62" s="20">
        <v>0</v>
      </c>
      <c r="BA62" s="20">
        <v>201592</v>
      </c>
      <c r="BB62" s="20">
        <v>0</v>
      </c>
      <c r="BC62" s="20">
        <v>0</v>
      </c>
      <c r="BD62" s="20">
        <v>0</v>
      </c>
      <c r="BE62" s="20">
        <v>0</v>
      </c>
      <c r="BF62" s="20">
        <v>0</v>
      </c>
      <c r="BG62" s="20">
        <v>0</v>
      </c>
      <c r="BH62" s="20">
        <v>0</v>
      </c>
      <c r="BI62" s="20">
        <v>0</v>
      </c>
      <c r="BJ62" s="20">
        <v>0</v>
      </c>
      <c r="BK62" s="20">
        <v>0</v>
      </c>
      <c r="BL62" s="20">
        <v>0</v>
      </c>
      <c r="BM62" s="20">
        <v>0</v>
      </c>
      <c r="BN62" s="20">
        <v>0</v>
      </c>
      <c r="BO62" s="20">
        <v>0</v>
      </c>
      <c r="BP62" s="20">
        <v>0</v>
      </c>
      <c r="BQ62" s="20">
        <v>0</v>
      </c>
      <c r="BR62" s="20">
        <v>0</v>
      </c>
      <c r="BS62" s="20">
        <v>0</v>
      </c>
      <c r="BT62" s="20">
        <v>0</v>
      </c>
      <c r="BU62" s="20">
        <v>0</v>
      </c>
      <c r="BV62" s="20">
        <v>0</v>
      </c>
      <c r="BW62" s="20">
        <v>0</v>
      </c>
      <c r="BX62" s="20">
        <v>0</v>
      </c>
      <c r="BY62" s="20">
        <v>0</v>
      </c>
      <c r="BZ62" s="20">
        <v>33137</v>
      </c>
      <c r="CA62" s="20">
        <v>0</v>
      </c>
      <c r="CB62" s="20">
        <v>33137</v>
      </c>
      <c r="CC62" s="20">
        <v>0</v>
      </c>
      <c r="CD62" s="20">
        <v>0</v>
      </c>
      <c r="CE62" s="20">
        <v>0</v>
      </c>
      <c r="CF62" s="20">
        <v>0</v>
      </c>
      <c r="CG62" s="20">
        <v>0</v>
      </c>
      <c r="CH62" s="20">
        <v>0</v>
      </c>
      <c r="CI62" s="20">
        <v>0</v>
      </c>
      <c r="CJ62" s="20">
        <v>0</v>
      </c>
      <c r="CK62" s="20">
        <v>0</v>
      </c>
      <c r="CL62" s="20">
        <v>0</v>
      </c>
      <c r="CM62" s="20">
        <v>0</v>
      </c>
      <c r="CN62" s="20">
        <v>0</v>
      </c>
      <c r="CO62" s="20">
        <v>0</v>
      </c>
      <c r="CP62" s="20">
        <v>0</v>
      </c>
      <c r="CQ62" s="20">
        <v>0</v>
      </c>
      <c r="CR62" s="20">
        <v>0</v>
      </c>
      <c r="CS62" s="20">
        <v>0</v>
      </c>
      <c r="CT62" s="20">
        <v>0</v>
      </c>
      <c r="CU62" s="20">
        <v>0</v>
      </c>
      <c r="CV62" s="20">
        <v>0</v>
      </c>
      <c r="CW62" s="20">
        <v>0</v>
      </c>
      <c r="CX62" s="20">
        <v>0</v>
      </c>
      <c r="CY62" s="20">
        <v>0</v>
      </c>
      <c r="CZ62" s="20">
        <v>0</v>
      </c>
      <c r="DA62" s="20">
        <v>0</v>
      </c>
      <c r="DB62" s="20">
        <v>0</v>
      </c>
      <c r="DC62" s="20">
        <v>0</v>
      </c>
      <c r="DD62" s="20">
        <v>0</v>
      </c>
      <c r="DE62" s="20">
        <v>0</v>
      </c>
      <c r="DF62" s="20">
        <v>0</v>
      </c>
      <c r="DG62" s="29">
        <v>0</v>
      </c>
    </row>
    <row r="63" ht="15.4" customHeight="1" spans="1:111">
      <c r="A63" s="21" t="s">
        <v>2042</v>
      </c>
      <c r="B63" s="22" t="s">
        <v>1744</v>
      </c>
      <c r="C63" s="22" t="s">
        <v>1744</v>
      </c>
      <c r="D63" s="22" t="s">
        <v>1957</v>
      </c>
      <c r="E63" s="20">
        <v>92800</v>
      </c>
      <c r="F63" s="20">
        <v>0</v>
      </c>
      <c r="G63" s="20">
        <v>0</v>
      </c>
      <c r="H63" s="20">
        <v>0</v>
      </c>
      <c r="I63" s="20">
        <v>0</v>
      </c>
      <c r="J63" s="20">
        <v>0</v>
      </c>
      <c r="K63" s="20">
        <v>0</v>
      </c>
      <c r="L63" s="20">
        <v>0</v>
      </c>
      <c r="M63" s="20">
        <v>0</v>
      </c>
      <c r="N63" s="20">
        <v>0</v>
      </c>
      <c r="O63" s="20">
        <v>0</v>
      </c>
      <c r="P63" s="20">
        <v>0</v>
      </c>
      <c r="Q63" s="20">
        <v>0</v>
      </c>
      <c r="R63" s="20">
        <v>0</v>
      </c>
      <c r="S63" s="20">
        <v>0</v>
      </c>
      <c r="T63" s="20">
        <v>92800</v>
      </c>
      <c r="U63" s="20">
        <v>35000</v>
      </c>
      <c r="V63" s="20">
        <v>0</v>
      </c>
      <c r="W63" s="20">
        <v>0</v>
      </c>
      <c r="X63" s="20">
        <v>0</v>
      </c>
      <c r="Y63" s="20">
        <v>0</v>
      </c>
      <c r="Z63" s="20">
        <v>0</v>
      </c>
      <c r="AA63" s="20">
        <v>0</v>
      </c>
      <c r="AB63" s="20">
        <v>0</v>
      </c>
      <c r="AC63" s="20">
        <v>0</v>
      </c>
      <c r="AD63" s="20">
        <v>7800</v>
      </c>
      <c r="AE63" s="20">
        <v>0</v>
      </c>
      <c r="AF63" s="20">
        <v>0</v>
      </c>
      <c r="AG63" s="20">
        <v>0</v>
      </c>
      <c r="AH63" s="20">
        <v>0</v>
      </c>
      <c r="AI63" s="20">
        <v>0</v>
      </c>
      <c r="AJ63" s="20">
        <v>0</v>
      </c>
      <c r="AK63" s="20">
        <v>0</v>
      </c>
      <c r="AL63" s="20">
        <v>0</v>
      </c>
      <c r="AM63" s="20">
        <v>0</v>
      </c>
      <c r="AN63" s="20">
        <v>0</v>
      </c>
      <c r="AO63" s="20">
        <v>50000</v>
      </c>
      <c r="AP63" s="20">
        <v>0</v>
      </c>
      <c r="AQ63" s="20">
        <v>0</v>
      </c>
      <c r="AR63" s="20">
        <v>0</v>
      </c>
      <c r="AS63" s="20">
        <v>0</v>
      </c>
      <c r="AT63" s="20">
        <v>0</v>
      </c>
      <c r="AU63" s="20">
        <v>0</v>
      </c>
      <c r="AV63" s="20">
        <v>0</v>
      </c>
      <c r="AW63" s="20">
        <v>0</v>
      </c>
      <c r="AX63" s="20">
        <v>0</v>
      </c>
      <c r="AY63" s="20">
        <v>0</v>
      </c>
      <c r="AZ63" s="20">
        <v>0</v>
      </c>
      <c r="BA63" s="20">
        <v>0</v>
      </c>
      <c r="BB63" s="20">
        <v>0</v>
      </c>
      <c r="BC63" s="20">
        <v>0</v>
      </c>
      <c r="BD63" s="20">
        <v>0</v>
      </c>
      <c r="BE63" s="20">
        <v>0</v>
      </c>
      <c r="BF63" s="20">
        <v>0</v>
      </c>
      <c r="BG63" s="20">
        <v>0</v>
      </c>
      <c r="BH63" s="20">
        <v>0</v>
      </c>
      <c r="BI63" s="20">
        <v>0</v>
      </c>
      <c r="BJ63" s="20">
        <v>0</v>
      </c>
      <c r="BK63" s="20">
        <v>0</v>
      </c>
      <c r="BL63" s="20">
        <v>0</v>
      </c>
      <c r="BM63" s="20">
        <v>0</v>
      </c>
      <c r="BN63" s="20">
        <v>0</v>
      </c>
      <c r="BO63" s="20">
        <v>0</v>
      </c>
      <c r="BP63" s="20">
        <v>0</v>
      </c>
      <c r="BQ63" s="20">
        <v>0</v>
      </c>
      <c r="BR63" s="20">
        <v>0</v>
      </c>
      <c r="BS63" s="20">
        <v>0</v>
      </c>
      <c r="BT63" s="20">
        <v>0</v>
      </c>
      <c r="BU63" s="20">
        <v>0</v>
      </c>
      <c r="BV63" s="20">
        <v>0</v>
      </c>
      <c r="BW63" s="20">
        <v>0</v>
      </c>
      <c r="BX63" s="20">
        <v>0</v>
      </c>
      <c r="BY63" s="20">
        <v>0</v>
      </c>
      <c r="BZ63" s="20">
        <v>0</v>
      </c>
      <c r="CA63" s="20">
        <v>0</v>
      </c>
      <c r="CB63" s="20">
        <v>0</v>
      </c>
      <c r="CC63" s="20">
        <v>0</v>
      </c>
      <c r="CD63" s="20">
        <v>0</v>
      </c>
      <c r="CE63" s="20">
        <v>0</v>
      </c>
      <c r="CF63" s="20">
        <v>0</v>
      </c>
      <c r="CG63" s="20">
        <v>0</v>
      </c>
      <c r="CH63" s="20">
        <v>0</v>
      </c>
      <c r="CI63" s="20">
        <v>0</v>
      </c>
      <c r="CJ63" s="20">
        <v>0</v>
      </c>
      <c r="CK63" s="20">
        <v>0</v>
      </c>
      <c r="CL63" s="20">
        <v>0</v>
      </c>
      <c r="CM63" s="20">
        <v>0</v>
      </c>
      <c r="CN63" s="20">
        <v>0</v>
      </c>
      <c r="CO63" s="20">
        <v>0</v>
      </c>
      <c r="CP63" s="20">
        <v>0</v>
      </c>
      <c r="CQ63" s="20">
        <v>0</v>
      </c>
      <c r="CR63" s="20">
        <v>0</v>
      </c>
      <c r="CS63" s="20">
        <v>0</v>
      </c>
      <c r="CT63" s="20">
        <v>0</v>
      </c>
      <c r="CU63" s="20">
        <v>0</v>
      </c>
      <c r="CV63" s="20">
        <v>0</v>
      </c>
      <c r="CW63" s="20">
        <v>0</v>
      </c>
      <c r="CX63" s="20">
        <v>0</v>
      </c>
      <c r="CY63" s="20">
        <v>0</v>
      </c>
      <c r="CZ63" s="20">
        <v>0</v>
      </c>
      <c r="DA63" s="20">
        <v>0</v>
      </c>
      <c r="DB63" s="20">
        <v>0</v>
      </c>
      <c r="DC63" s="20">
        <v>0</v>
      </c>
      <c r="DD63" s="20">
        <v>0</v>
      </c>
      <c r="DE63" s="20">
        <v>0</v>
      </c>
      <c r="DF63" s="20">
        <v>0</v>
      </c>
      <c r="DG63" s="29">
        <v>0</v>
      </c>
    </row>
    <row r="64" ht="15.4" customHeight="1" spans="1:111">
      <c r="A64" s="21" t="s">
        <v>2043</v>
      </c>
      <c r="B64" s="22" t="s">
        <v>1744</v>
      </c>
      <c r="C64" s="22" t="s">
        <v>1744</v>
      </c>
      <c r="D64" s="22" t="s">
        <v>2044</v>
      </c>
      <c r="E64" s="20">
        <v>3297818.36</v>
      </c>
      <c r="F64" s="20">
        <v>0</v>
      </c>
      <c r="G64" s="20">
        <v>0</v>
      </c>
      <c r="H64" s="20">
        <v>0</v>
      </c>
      <c r="I64" s="20">
        <v>0</v>
      </c>
      <c r="J64" s="20">
        <v>0</v>
      </c>
      <c r="K64" s="20">
        <v>0</v>
      </c>
      <c r="L64" s="20">
        <v>0</v>
      </c>
      <c r="M64" s="20">
        <v>0</v>
      </c>
      <c r="N64" s="20">
        <v>0</v>
      </c>
      <c r="O64" s="20">
        <v>0</v>
      </c>
      <c r="P64" s="20">
        <v>0</v>
      </c>
      <c r="Q64" s="20">
        <v>0</v>
      </c>
      <c r="R64" s="20">
        <v>0</v>
      </c>
      <c r="S64" s="20">
        <v>0</v>
      </c>
      <c r="T64" s="20">
        <v>963553.56</v>
      </c>
      <c r="U64" s="20">
        <v>291797.25</v>
      </c>
      <c r="V64" s="20">
        <v>127201</v>
      </c>
      <c r="W64" s="20">
        <v>10000</v>
      </c>
      <c r="X64" s="20">
        <v>10000</v>
      </c>
      <c r="Y64" s="20">
        <v>15200</v>
      </c>
      <c r="Z64" s="20">
        <v>73500</v>
      </c>
      <c r="AA64" s="20">
        <v>12500</v>
      </c>
      <c r="AB64" s="20">
        <v>0</v>
      </c>
      <c r="AC64" s="20">
        <v>0</v>
      </c>
      <c r="AD64" s="20">
        <v>50356.94</v>
      </c>
      <c r="AE64" s="20">
        <v>0</v>
      </c>
      <c r="AF64" s="20">
        <v>72895</v>
      </c>
      <c r="AG64" s="20">
        <v>4079.76</v>
      </c>
      <c r="AH64" s="20">
        <v>0</v>
      </c>
      <c r="AI64" s="20">
        <v>76000</v>
      </c>
      <c r="AJ64" s="20">
        <v>0</v>
      </c>
      <c r="AK64" s="20">
        <v>0</v>
      </c>
      <c r="AL64" s="20">
        <v>0</v>
      </c>
      <c r="AM64" s="20">
        <v>0</v>
      </c>
      <c r="AN64" s="20">
        <v>0</v>
      </c>
      <c r="AO64" s="20">
        <v>150000</v>
      </c>
      <c r="AP64" s="20">
        <v>0</v>
      </c>
      <c r="AQ64" s="20">
        <v>21611.5</v>
      </c>
      <c r="AR64" s="20">
        <v>0</v>
      </c>
      <c r="AS64" s="20">
        <v>0</v>
      </c>
      <c r="AT64" s="20">
        <v>0</v>
      </c>
      <c r="AU64" s="20">
        <v>48412.11</v>
      </c>
      <c r="AV64" s="20">
        <v>2089568</v>
      </c>
      <c r="AW64" s="20">
        <v>0</v>
      </c>
      <c r="AX64" s="20">
        <v>0</v>
      </c>
      <c r="AY64" s="20">
        <v>0</v>
      </c>
      <c r="AZ64" s="20">
        <v>0</v>
      </c>
      <c r="BA64" s="20">
        <v>215000</v>
      </c>
      <c r="BB64" s="20">
        <v>0</v>
      </c>
      <c r="BC64" s="20">
        <v>0</v>
      </c>
      <c r="BD64" s="20">
        <v>0</v>
      </c>
      <c r="BE64" s="20">
        <v>1819568</v>
      </c>
      <c r="BF64" s="20">
        <v>55000</v>
      </c>
      <c r="BG64" s="20">
        <v>0</v>
      </c>
      <c r="BH64" s="20">
        <v>0</v>
      </c>
      <c r="BI64" s="20">
        <v>0</v>
      </c>
      <c r="BJ64" s="20">
        <v>0</v>
      </c>
      <c r="BK64" s="20">
        <v>0</v>
      </c>
      <c r="BL64" s="20">
        <v>0</v>
      </c>
      <c r="BM64" s="20">
        <v>0</v>
      </c>
      <c r="BN64" s="20">
        <v>0</v>
      </c>
      <c r="BO64" s="20">
        <v>0</v>
      </c>
      <c r="BP64" s="20">
        <v>0</v>
      </c>
      <c r="BQ64" s="20">
        <v>0</v>
      </c>
      <c r="BR64" s="20">
        <v>0</v>
      </c>
      <c r="BS64" s="20">
        <v>0</v>
      </c>
      <c r="BT64" s="20">
        <v>0</v>
      </c>
      <c r="BU64" s="20">
        <v>0</v>
      </c>
      <c r="BV64" s="20">
        <v>0</v>
      </c>
      <c r="BW64" s="20">
        <v>0</v>
      </c>
      <c r="BX64" s="20">
        <v>0</v>
      </c>
      <c r="BY64" s="20">
        <v>0</v>
      </c>
      <c r="BZ64" s="20">
        <v>244696.8</v>
      </c>
      <c r="CA64" s="20">
        <v>0</v>
      </c>
      <c r="CB64" s="20">
        <v>190000</v>
      </c>
      <c r="CC64" s="20">
        <v>0</v>
      </c>
      <c r="CD64" s="20">
        <v>0</v>
      </c>
      <c r="CE64" s="20">
        <v>42696.8</v>
      </c>
      <c r="CF64" s="20">
        <v>12000</v>
      </c>
      <c r="CG64" s="20">
        <v>0</v>
      </c>
      <c r="CH64" s="20">
        <v>0</v>
      </c>
      <c r="CI64" s="20">
        <v>0</v>
      </c>
      <c r="CJ64" s="20">
        <v>0</v>
      </c>
      <c r="CK64" s="20">
        <v>0</v>
      </c>
      <c r="CL64" s="20">
        <v>0</v>
      </c>
      <c r="CM64" s="20">
        <v>0</v>
      </c>
      <c r="CN64" s="20">
        <v>0</v>
      </c>
      <c r="CO64" s="20">
        <v>0</v>
      </c>
      <c r="CP64" s="20">
        <v>0</v>
      </c>
      <c r="CQ64" s="20">
        <v>0</v>
      </c>
      <c r="CR64" s="20">
        <v>0</v>
      </c>
      <c r="CS64" s="20">
        <v>0</v>
      </c>
      <c r="CT64" s="20">
        <v>0</v>
      </c>
      <c r="CU64" s="20">
        <v>0</v>
      </c>
      <c r="CV64" s="20">
        <v>0</v>
      </c>
      <c r="CW64" s="20">
        <v>0</v>
      </c>
      <c r="CX64" s="20">
        <v>0</v>
      </c>
      <c r="CY64" s="20">
        <v>0</v>
      </c>
      <c r="CZ64" s="20">
        <v>0</v>
      </c>
      <c r="DA64" s="20">
        <v>0</v>
      </c>
      <c r="DB64" s="20">
        <v>0</v>
      </c>
      <c r="DC64" s="20">
        <v>0</v>
      </c>
      <c r="DD64" s="20">
        <v>0</v>
      </c>
      <c r="DE64" s="20">
        <v>0</v>
      </c>
      <c r="DF64" s="20">
        <v>0</v>
      </c>
      <c r="DG64" s="29">
        <v>0</v>
      </c>
    </row>
    <row r="65" ht="15.4" customHeight="1" spans="1:111">
      <c r="A65" s="21" t="s">
        <v>2045</v>
      </c>
      <c r="B65" s="22" t="s">
        <v>1744</v>
      </c>
      <c r="C65" s="22" t="s">
        <v>1744</v>
      </c>
      <c r="D65" s="22" t="s">
        <v>2046</v>
      </c>
      <c r="E65" s="20">
        <v>9322111.53</v>
      </c>
      <c r="F65" s="20">
        <v>3132263.5</v>
      </c>
      <c r="G65" s="20">
        <v>835262.6</v>
      </c>
      <c r="H65" s="20">
        <v>540947</v>
      </c>
      <c r="I65" s="20">
        <v>1459710</v>
      </c>
      <c r="J65" s="20">
        <v>0</v>
      </c>
      <c r="K65" s="20">
        <v>131000</v>
      </c>
      <c r="L65" s="20">
        <v>0</v>
      </c>
      <c r="M65" s="20">
        <v>0</v>
      </c>
      <c r="N65" s="20">
        <v>0</v>
      </c>
      <c r="O65" s="20">
        <v>0</v>
      </c>
      <c r="P65" s="20">
        <v>0</v>
      </c>
      <c r="Q65" s="20">
        <v>6343.9</v>
      </c>
      <c r="R65" s="20">
        <v>0</v>
      </c>
      <c r="S65" s="20">
        <v>159000</v>
      </c>
      <c r="T65" s="20">
        <v>5983868.03</v>
      </c>
      <c r="U65" s="20">
        <v>218771.1</v>
      </c>
      <c r="V65" s="20">
        <v>155445</v>
      </c>
      <c r="W65" s="20">
        <v>0</v>
      </c>
      <c r="X65" s="20">
        <v>0</v>
      </c>
      <c r="Y65" s="20">
        <v>0</v>
      </c>
      <c r="Z65" s="20">
        <v>27011.05</v>
      </c>
      <c r="AA65" s="20">
        <v>55900</v>
      </c>
      <c r="AB65" s="20">
        <v>0</v>
      </c>
      <c r="AC65" s="20">
        <v>0</v>
      </c>
      <c r="AD65" s="20">
        <v>185952</v>
      </c>
      <c r="AE65" s="20">
        <v>0</v>
      </c>
      <c r="AF65" s="20">
        <v>567350</v>
      </c>
      <c r="AG65" s="20">
        <v>0</v>
      </c>
      <c r="AH65" s="20">
        <v>0</v>
      </c>
      <c r="AI65" s="20">
        <v>20000</v>
      </c>
      <c r="AJ65" s="20">
        <v>22800</v>
      </c>
      <c r="AK65" s="20">
        <v>1090000</v>
      </c>
      <c r="AL65" s="20">
        <v>0</v>
      </c>
      <c r="AM65" s="20">
        <v>0</v>
      </c>
      <c r="AN65" s="20">
        <v>677000</v>
      </c>
      <c r="AO65" s="20">
        <v>2485000</v>
      </c>
      <c r="AP65" s="20">
        <v>37000</v>
      </c>
      <c r="AQ65" s="20">
        <v>50000</v>
      </c>
      <c r="AR65" s="20">
        <v>122639.6</v>
      </c>
      <c r="AS65" s="20">
        <v>81000</v>
      </c>
      <c r="AT65" s="20">
        <v>0</v>
      </c>
      <c r="AU65" s="20">
        <v>187999.28</v>
      </c>
      <c r="AV65" s="20">
        <v>0</v>
      </c>
      <c r="AW65" s="20">
        <v>0</v>
      </c>
      <c r="AX65" s="20">
        <v>0</v>
      </c>
      <c r="AY65" s="20">
        <v>0</v>
      </c>
      <c r="AZ65" s="20">
        <v>0</v>
      </c>
      <c r="BA65" s="20">
        <v>0</v>
      </c>
      <c r="BB65" s="20">
        <v>0</v>
      </c>
      <c r="BC65" s="20">
        <v>0</v>
      </c>
      <c r="BD65" s="20">
        <v>0</v>
      </c>
      <c r="BE65" s="20">
        <v>0</v>
      </c>
      <c r="BF65" s="20">
        <v>0</v>
      </c>
      <c r="BG65" s="20">
        <v>0</v>
      </c>
      <c r="BH65" s="20">
        <v>0</v>
      </c>
      <c r="BI65" s="20">
        <v>0</v>
      </c>
      <c r="BJ65" s="20">
        <v>0</v>
      </c>
      <c r="BK65" s="20">
        <v>0</v>
      </c>
      <c r="BL65" s="20">
        <v>0</v>
      </c>
      <c r="BM65" s="20">
        <v>0</v>
      </c>
      <c r="BN65" s="20">
        <v>0</v>
      </c>
      <c r="BO65" s="20">
        <v>0</v>
      </c>
      <c r="BP65" s="20">
        <v>0</v>
      </c>
      <c r="BQ65" s="20">
        <v>0</v>
      </c>
      <c r="BR65" s="20">
        <v>0</v>
      </c>
      <c r="BS65" s="20">
        <v>0</v>
      </c>
      <c r="BT65" s="20">
        <v>0</v>
      </c>
      <c r="BU65" s="20">
        <v>0</v>
      </c>
      <c r="BV65" s="20">
        <v>0</v>
      </c>
      <c r="BW65" s="20">
        <v>0</v>
      </c>
      <c r="BX65" s="20">
        <v>0</v>
      </c>
      <c r="BY65" s="20">
        <v>0</v>
      </c>
      <c r="BZ65" s="20">
        <v>205980</v>
      </c>
      <c r="CA65" s="20">
        <v>0</v>
      </c>
      <c r="CB65" s="20">
        <v>5980</v>
      </c>
      <c r="CC65" s="20">
        <v>0</v>
      </c>
      <c r="CD65" s="20">
        <v>0</v>
      </c>
      <c r="CE65" s="20">
        <v>200000</v>
      </c>
      <c r="CF65" s="20">
        <v>0</v>
      </c>
      <c r="CG65" s="20">
        <v>0</v>
      </c>
      <c r="CH65" s="20">
        <v>0</v>
      </c>
      <c r="CI65" s="20">
        <v>0</v>
      </c>
      <c r="CJ65" s="20">
        <v>0</v>
      </c>
      <c r="CK65" s="20">
        <v>0</v>
      </c>
      <c r="CL65" s="20">
        <v>0</v>
      </c>
      <c r="CM65" s="20">
        <v>0</v>
      </c>
      <c r="CN65" s="20">
        <v>0</v>
      </c>
      <c r="CO65" s="20">
        <v>0</v>
      </c>
      <c r="CP65" s="20">
        <v>0</v>
      </c>
      <c r="CQ65" s="20">
        <v>0</v>
      </c>
      <c r="CR65" s="20">
        <v>0</v>
      </c>
      <c r="CS65" s="20">
        <v>0</v>
      </c>
      <c r="CT65" s="20">
        <v>0</v>
      </c>
      <c r="CU65" s="20">
        <v>0</v>
      </c>
      <c r="CV65" s="20">
        <v>0</v>
      </c>
      <c r="CW65" s="20">
        <v>0</v>
      </c>
      <c r="CX65" s="20">
        <v>0</v>
      </c>
      <c r="CY65" s="20">
        <v>0</v>
      </c>
      <c r="CZ65" s="20">
        <v>0</v>
      </c>
      <c r="DA65" s="20">
        <v>0</v>
      </c>
      <c r="DB65" s="20">
        <v>0</v>
      </c>
      <c r="DC65" s="20">
        <v>0</v>
      </c>
      <c r="DD65" s="20">
        <v>0</v>
      </c>
      <c r="DE65" s="20">
        <v>0</v>
      </c>
      <c r="DF65" s="20">
        <v>0</v>
      </c>
      <c r="DG65" s="29">
        <v>0</v>
      </c>
    </row>
    <row r="66" ht="15.4" customHeight="1" spans="1:111">
      <c r="A66" s="21" t="s">
        <v>2047</v>
      </c>
      <c r="B66" s="22" t="s">
        <v>1744</v>
      </c>
      <c r="C66" s="22" t="s">
        <v>1744</v>
      </c>
      <c r="D66" s="22" t="s">
        <v>1955</v>
      </c>
      <c r="E66" s="20">
        <v>3998509.6</v>
      </c>
      <c r="F66" s="20">
        <v>3132263.5</v>
      </c>
      <c r="G66" s="20">
        <v>835262.6</v>
      </c>
      <c r="H66" s="20">
        <v>540947</v>
      </c>
      <c r="I66" s="20">
        <v>1459710</v>
      </c>
      <c r="J66" s="20">
        <v>0</v>
      </c>
      <c r="K66" s="20">
        <v>131000</v>
      </c>
      <c r="L66" s="20">
        <v>0</v>
      </c>
      <c r="M66" s="20">
        <v>0</v>
      </c>
      <c r="N66" s="20">
        <v>0</v>
      </c>
      <c r="O66" s="20">
        <v>0</v>
      </c>
      <c r="P66" s="20">
        <v>0</v>
      </c>
      <c r="Q66" s="20">
        <v>6343.9</v>
      </c>
      <c r="R66" s="20">
        <v>0</v>
      </c>
      <c r="S66" s="20">
        <v>159000</v>
      </c>
      <c r="T66" s="20">
        <v>866246.1</v>
      </c>
      <c r="U66" s="20">
        <v>85391.1</v>
      </c>
      <c r="V66" s="20">
        <v>87035</v>
      </c>
      <c r="W66" s="20">
        <v>0</v>
      </c>
      <c r="X66" s="20">
        <v>0</v>
      </c>
      <c r="Y66" s="20">
        <v>0</v>
      </c>
      <c r="Z66" s="20">
        <v>6760.4</v>
      </c>
      <c r="AA66" s="20">
        <v>16780</v>
      </c>
      <c r="AB66" s="20">
        <v>0</v>
      </c>
      <c r="AC66" s="20">
        <v>0</v>
      </c>
      <c r="AD66" s="20">
        <v>60700</v>
      </c>
      <c r="AE66" s="20">
        <v>0</v>
      </c>
      <c r="AF66" s="20">
        <v>97350</v>
      </c>
      <c r="AG66" s="20">
        <v>0</v>
      </c>
      <c r="AH66" s="20">
        <v>0</v>
      </c>
      <c r="AI66" s="20">
        <v>20000</v>
      </c>
      <c r="AJ66" s="20">
        <v>5300</v>
      </c>
      <c r="AK66" s="20">
        <v>0</v>
      </c>
      <c r="AL66" s="20">
        <v>0</v>
      </c>
      <c r="AM66" s="20">
        <v>0</v>
      </c>
      <c r="AN66" s="20">
        <v>32000</v>
      </c>
      <c r="AO66" s="20">
        <v>230000</v>
      </c>
      <c r="AP66" s="20">
        <v>37000</v>
      </c>
      <c r="AQ66" s="20">
        <v>0</v>
      </c>
      <c r="AR66" s="20">
        <v>63639.6</v>
      </c>
      <c r="AS66" s="20">
        <v>81000</v>
      </c>
      <c r="AT66" s="20">
        <v>0</v>
      </c>
      <c r="AU66" s="20">
        <v>43290</v>
      </c>
      <c r="AV66" s="20">
        <v>0</v>
      </c>
      <c r="AW66" s="20">
        <v>0</v>
      </c>
      <c r="AX66" s="20">
        <v>0</v>
      </c>
      <c r="AY66" s="20">
        <v>0</v>
      </c>
      <c r="AZ66" s="20">
        <v>0</v>
      </c>
      <c r="BA66" s="20">
        <v>0</v>
      </c>
      <c r="BB66" s="20">
        <v>0</v>
      </c>
      <c r="BC66" s="20">
        <v>0</v>
      </c>
      <c r="BD66" s="20">
        <v>0</v>
      </c>
      <c r="BE66" s="20">
        <v>0</v>
      </c>
      <c r="BF66" s="20">
        <v>0</v>
      </c>
      <c r="BG66" s="20">
        <v>0</v>
      </c>
      <c r="BH66" s="20">
        <v>0</v>
      </c>
      <c r="BI66" s="20">
        <v>0</v>
      </c>
      <c r="BJ66" s="20">
        <v>0</v>
      </c>
      <c r="BK66" s="20">
        <v>0</v>
      </c>
      <c r="BL66" s="20">
        <v>0</v>
      </c>
      <c r="BM66" s="20">
        <v>0</v>
      </c>
      <c r="BN66" s="20">
        <v>0</v>
      </c>
      <c r="BO66" s="20">
        <v>0</v>
      </c>
      <c r="BP66" s="20">
        <v>0</v>
      </c>
      <c r="BQ66" s="20">
        <v>0</v>
      </c>
      <c r="BR66" s="20">
        <v>0</v>
      </c>
      <c r="BS66" s="20">
        <v>0</v>
      </c>
      <c r="BT66" s="20">
        <v>0</v>
      </c>
      <c r="BU66" s="20">
        <v>0</v>
      </c>
      <c r="BV66" s="20">
        <v>0</v>
      </c>
      <c r="BW66" s="20">
        <v>0</v>
      </c>
      <c r="BX66" s="20">
        <v>0</v>
      </c>
      <c r="BY66" s="20">
        <v>0</v>
      </c>
      <c r="BZ66" s="20">
        <v>0</v>
      </c>
      <c r="CA66" s="20">
        <v>0</v>
      </c>
      <c r="CB66" s="20">
        <v>0</v>
      </c>
      <c r="CC66" s="20">
        <v>0</v>
      </c>
      <c r="CD66" s="20">
        <v>0</v>
      </c>
      <c r="CE66" s="20">
        <v>0</v>
      </c>
      <c r="CF66" s="20">
        <v>0</v>
      </c>
      <c r="CG66" s="20">
        <v>0</v>
      </c>
      <c r="CH66" s="20">
        <v>0</v>
      </c>
      <c r="CI66" s="20">
        <v>0</v>
      </c>
      <c r="CJ66" s="20">
        <v>0</v>
      </c>
      <c r="CK66" s="20">
        <v>0</v>
      </c>
      <c r="CL66" s="20">
        <v>0</v>
      </c>
      <c r="CM66" s="20">
        <v>0</v>
      </c>
      <c r="CN66" s="20">
        <v>0</v>
      </c>
      <c r="CO66" s="20">
        <v>0</v>
      </c>
      <c r="CP66" s="20">
        <v>0</v>
      </c>
      <c r="CQ66" s="20">
        <v>0</v>
      </c>
      <c r="CR66" s="20">
        <v>0</v>
      </c>
      <c r="CS66" s="20">
        <v>0</v>
      </c>
      <c r="CT66" s="20">
        <v>0</v>
      </c>
      <c r="CU66" s="20">
        <v>0</v>
      </c>
      <c r="CV66" s="20">
        <v>0</v>
      </c>
      <c r="CW66" s="20">
        <v>0</v>
      </c>
      <c r="CX66" s="20">
        <v>0</v>
      </c>
      <c r="CY66" s="20">
        <v>0</v>
      </c>
      <c r="CZ66" s="20">
        <v>0</v>
      </c>
      <c r="DA66" s="20">
        <v>0</v>
      </c>
      <c r="DB66" s="20">
        <v>0</v>
      </c>
      <c r="DC66" s="20">
        <v>0</v>
      </c>
      <c r="DD66" s="20">
        <v>0</v>
      </c>
      <c r="DE66" s="20">
        <v>0</v>
      </c>
      <c r="DF66" s="20">
        <v>0</v>
      </c>
      <c r="DG66" s="29">
        <v>0</v>
      </c>
    </row>
    <row r="67" ht="15.4" customHeight="1" spans="1:111">
      <c r="A67" s="21" t="s">
        <v>2048</v>
      </c>
      <c r="B67" s="22" t="s">
        <v>1744</v>
      </c>
      <c r="C67" s="22" t="s">
        <v>1744</v>
      </c>
      <c r="D67" s="22" t="s">
        <v>1957</v>
      </c>
      <c r="E67" s="20">
        <v>4083855.28</v>
      </c>
      <c r="F67" s="20">
        <v>0</v>
      </c>
      <c r="G67" s="20">
        <v>0</v>
      </c>
      <c r="H67" s="20">
        <v>0</v>
      </c>
      <c r="I67" s="20">
        <v>0</v>
      </c>
      <c r="J67" s="20">
        <v>0</v>
      </c>
      <c r="K67" s="20">
        <v>0</v>
      </c>
      <c r="L67" s="20">
        <v>0</v>
      </c>
      <c r="M67" s="20">
        <v>0</v>
      </c>
      <c r="N67" s="20">
        <v>0</v>
      </c>
      <c r="O67" s="20">
        <v>0</v>
      </c>
      <c r="P67" s="20">
        <v>0</v>
      </c>
      <c r="Q67" s="20">
        <v>0</v>
      </c>
      <c r="R67" s="20">
        <v>0</v>
      </c>
      <c r="S67" s="20">
        <v>0</v>
      </c>
      <c r="T67" s="20">
        <v>3877875.28</v>
      </c>
      <c r="U67" s="20">
        <v>34580</v>
      </c>
      <c r="V67" s="20">
        <v>23780</v>
      </c>
      <c r="W67" s="20">
        <v>0</v>
      </c>
      <c r="X67" s="20">
        <v>0</v>
      </c>
      <c r="Y67" s="20">
        <v>0</v>
      </c>
      <c r="Z67" s="20">
        <v>16750</v>
      </c>
      <c r="AA67" s="20">
        <v>33056</v>
      </c>
      <c r="AB67" s="20">
        <v>0</v>
      </c>
      <c r="AC67" s="20">
        <v>0</v>
      </c>
      <c r="AD67" s="20">
        <v>110500</v>
      </c>
      <c r="AE67" s="20">
        <v>0</v>
      </c>
      <c r="AF67" s="20">
        <v>450000</v>
      </c>
      <c r="AG67" s="20">
        <v>0</v>
      </c>
      <c r="AH67" s="20">
        <v>0</v>
      </c>
      <c r="AI67" s="20">
        <v>0</v>
      </c>
      <c r="AJ67" s="20">
        <v>17500</v>
      </c>
      <c r="AK67" s="20">
        <v>170000</v>
      </c>
      <c r="AL67" s="20">
        <v>0</v>
      </c>
      <c r="AM67" s="20">
        <v>0</v>
      </c>
      <c r="AN67" s="20">
        <v>600000</v>
      </c>
      <c r="AO67" s="20">
        <v>2200000</v>
      </c>
      <c r="AP67" s="20">
        <v>0</v>
      </c>
      <c r="AQ67" s="20">
        <v>50000</v>
      </c>
      <c r="AR67" s="20">
        <v>59000</v>
      </c>
      <c r="AS67" s="20">
        <v>0</v>
      </c>
      <c r="AT67" s="20">
        <v>0</v>
      </c>
      <c r="AU67" s="20">
        <v>112709.28</v>
      </c>
      <c r="AV67" s="20">
        <v>0</v>
      </c>
      <c r="AW67" s="20">
        <v>0</v>
      </c>
      <c r="AX67" s="20">
        <v>0</v>
      </c>
      <c r="AY67" s="20">
        <v>0</v>
      </c>
      <c r="AZ67" s="20">
        <v>0</v>
      </c>
      <c r="BA67" s="20">
        <v>0</v>
      </c>
      <c r="BB67" s="20">
        <v>0</v>
      </c>
      <c r="BC67" s="20">
        <v>0</v>
      </c>
      <c r="BD67" s="20">
        <v>0</v>
      </c>
      <c r="BE67" s="20">
        <v>0</v>
      </c>
      <c r="BF67" s="20">
        <v>0</v>
      </c>
      <c r="BG67" s="20">
        <v>0</v>
      </c>
      <c r="BH67" s="20">
        <v>0</v>
      </c>
      <c r="BI67" s="20">
        <v>0</v>
      </c>
      <c r="BJ67" s="20">
        <v>0</v>
      </c>
      <c r="BK67" s="20">
        <v>0</v>
      </c>
      <c r="BL67" s="20">
        <v>0</v>
      </c>
      <c r="BM67" s="20">
        <v>0</v>
      </c>
      <c r="BN67" s="20">
        <v>0</v>
      </c>
      <c r="BO67" s="20">
        <v>0</v>
      </c>
      <c r="BP67" s="20">
        <v>0</v>
      </c>
      <c r="BQ67" s="20">
        <v>0</v>
      </c>
      <c r="BR67" s="20">
        <v>0</v>
      </c>
      <c r="BS67" s="20">
        <v>0</v>
      </c>
      <c r="BT67" s="20">
        <v>0</v>
      </c>
      <c r="BU67" s="20">
        <v>0</v>
      </c>
      <c r="BV67" s="20">
        <v>0</v>
      </c>
      <c r="BW67" s="20">
        <v>0</v>
      </c>
      <c r="BX67" s="20">
        <v>0</v>
      </c>
      <c r="BY67" s="20">
        <v>0</v>
      </c>
      <c r="BZ67" s="20">
        <v>205980</v>
      </c>
      <c r="CA67" s="20">
        <v>0</v>
      </c>
      <c r="CB67" s="20">
        <v>5980</v>
      </c>
      <c r="CC67" s="20">
        <v>0</v>
      </c>
      <c r="CD67" s="20">
        <v>0</v>
      </c>
      <c r="CE67" s="20">
        <v>200000</v>
      </c>
      <c r="CF67" s="20">
        <v>0</v>
      </c>
      <c r="CG67" s="20">
        <v>0</v>
      </c>
      <c r="CH67" s="20">
        <v>0</v>
      </c>
      <c r="CI67" s="20">
        <v>0</v>
      </c>
      <c r="CJ67" s="20">
        <v>0</v>
      </c>
      <c r="CK67" s="20">
        <v>0</v>
      </c>
      <c r="CL67" s="20">
        <v>0</v>
      </c>
      <c r="CM67" s="20">
        <v>0</v>
      </c>
      <c r="CN67" s="20">
        <v>0</v>
      </c>
      <c r="CO67" s="20">
        <v>0</v>
      </c>
      <c r="CP67" s="20">
        <v>0</v>
      </c>
      <c r="CQ67" s="20">
        <v>0</v>
      </c>
      <c r="CR67" s="20">
        <v>0</v>
      </c>
      <c r="CS67" s="20">
        <v>0</v>
      </c>
      <c r="CT67" s="20">
        <v>0</v>
      </c>
      <c r="CU67" s="20">
        <v>0</v>
      </c>
      <c r="CV67" s="20">
        <v>0</v>
      </c>
      <c r="CW67" s="20">
        <v>0</v>
      </c>
      <c r="CX67" s="20">
        <v>0</v>
      </c>
      <c r="CY67" s="20">
        <v>0</v>
      </c>
      <c r="CZ67" s="20">
        <v>0</v>
      </c>
      <c r="DA67" s="20">
        <v>0</v>
      </c>
      <c r="DB67" s="20">
        <v>0</v>
      </c>
      <c r="DC67" s="20">
        <v>0</v>
      </c>
      <c r="DD67" s="20">
        <v>0</v>
      </c>
      <c r="DE67" s="20">
        <v>0</v>
      </c>
      <c r="DF67" s="20">
        <v>0</v>
      </c>
      <c r="DG67" s="29">
        <v>0</v>
      </c>
    </row>
    <row r="68" ht="15.4" customHeight="1" spans="1:111">
      <c r="A68" s="21" t="s">
        <v>2049</v>
      </c>
      <c r="B68" s="22" t="s">
        <v>1744</v>
      </c>
      <c r="C68" s="22" t="s">
        <v>1744</v>
      </c>
      <c r="D68" s="22" t="s">
        <v>2050</v>
      </c>
      <c r="E68" s="20">
        <v>1239746.65</v>
      </c>
      <c r="F68" s="20">
        <v>0</v>
      </c>
      <c r="G68" s="20">
        <v>0</v>
      </c>
      <c r="H68" s="20">
        <v>0</v>
      </c>
      <c r="I68" s="20">
        <v>0</v>
      </c>
      <c r="J68" s="20">
        <v>0</v>
      </c>
      <c r="K68" s="20">
        <v>0</v>
      </c>
      <c r="L68" s="20">
        <v>0</v>
      </c>
      <c r="M68" s="20">
        <v>0</v>
      </c>
      <c r="N68" s="20">
        <v>0</v>
      </c>
      <c r="O68" s="20">
        <v>0</v>
      </c>
      <c r="P68" s="20">
        <v>0</v>
      </c>
      <c r="Q68" s="20">
        <v>0</v>
      </c>
      <c r="R68" s="20">
        <v>0</v>
      </c>
      <c r="S68" s="20">
        <v>0</v>
      </c>
      <c r="T68" s="20">
        <v>1239746.65</v>
      </c>
      <c r="U68" s="20">
        <v>98800</v>
      </c>
      <c r="V68" s="20">
        <v>44630</v>
      </c>
      <c r="W68" s="20">
        <v>0</v>
      </c>
      <c r="X68" s="20">
        <v>0</v>
      </c>
      <c r="Y68" s="20">
        <v>0</v>
      </c>
      <c r="Z68" s="20">
        <v>3500.65</v>
      </c>
      <c r="AA68" s="20">
        <v>6064</v>
      </c>
      <c r="AB68" s="20">
        <v>0</v>
      </c>
      <c r="AC68" s="20">
        <v>0</v>
      </c>
      <c r="AD68" s="20">
        <v>14752</v>
      </c>
      <c r="AE68" s="20">
        <v>0</v>
      </c>
      <c r="AF68" s="20">
        <v>20000</v>
      </c>
      <c r="AG68" s="20">
        <v>0</v>
      </c>
      <c r="AH68" s="20">
        <v>0</v>
      </c>
      <c r="AI68" s="20">
        <v>0</v>
      </c>
      <c r="AJ68" s="20">
        <v>0</v>
      </c>
      <c r="AK68" s="20">
        <v>920000</v>
      </c>
      <c r="AL68" s="20">
        <v>0</v>
      </c>
      <c r="AM68" s="20">
        <v>0</v>
      </c>
      <c r="AN68" s="20">
        <v>45000</v>
      </c>
      <c r="AO68" s="20">
        <v>55000</v>
      </c>
      <c r="AP68" s="20">
        <v>0</v>
      </c>
      <c r="AQ68" s="20">
        <v>0</v>
      </c>
      <c r="AR68" s="20">
        <v>0</v>
      </c>
      <c r="AS68" s="20">
        <v>0</v>
      </c>
      <c r="AT68" s="20">
        <v>0</v>
      </c>
      <c r="AU68" s="20">
        <v>32000</v>
      </c>
      <c r="AV68" s="20">
        <v>0</v>
      </c>
      <c r="AW68" s="20">
        <v>0</v>
      </c>
      <c r="AX68" s="20">
        <v>0</v>
      </c>
      <c r="AY68" s="20">
        <v>0</v>
      </c>
      <c r="AZ68" s="20">
        <v>0</v>
      </c>
      <c r="BA68" s="20">
        <v>0</v>
      </c>
      <c r="BB68" s="20">
        <v>0</v>
      </c>
      <c r="BC68" s="20">
        <v>0</v>
      </c>
      <c r="BD68" s="20">
        <v>0</v>
      </c>
      <c r="BE68" s="20">
        <v>0</v>
      </c>
      <c r="BF68" s="20">
        <v>0</v>
      </c>
      <c r="BG68" s="20">
        <v>0</v>
      </c>
      <c r="BH68" s="20">
        <v>0</v>
      </c>
      <c r="BI68" s="20">
        <v>0</v>
      </c>
      <c r="BJ68" s="20">
        <v>0</v>
      </c>
      <c r="BK68" s="20">
        <v>0</v>
      </c>
      <c r="BL68" s="20">
        <v>0</v>
      </c>
      <c r="BM68" s="20">
        <v>0</v>
      </c>
      <c r="BN68" s="20">
        <v>0</v>
      </c>
      <c r="BO68" s="20">
        <v>0</v>
      </c>
      <c r="BP68" s="20">
        <v>0</v>
      </c>
      <c r="BQ68" s="20">
        <v>0</v>
      </c>
      <c r="BR68" s="20">
        <v>0</v>
      </c>
      <c r="BS68" s="20">
        <v>0</v>
      </c>
      <c r="BT68" s="20">
        <v>0</v>
      </c>
      <c r="BU68" s="20">
        <v>0</v>
      </c>
      <c r="BV68" s="20">
        <v>0</v>
      </c>
      <c r="BW68" s="20">
        <v>0</v>
      </c>
      <c r="BX68" s="20">
        <v>0</v>
      </c>
      <c r="BY68" s="20">
        <v>0</v>
      </c>
      <c r="BZ68" s="20">
        <v>0</v>
      </c>
      <c r="CA68" s="20">
        <v>0</v>
      </c>
      <c r="CB68" s="20">
        <v>0</v>
      </c>
      <c r="CC68" s="20">
        <v>0</v>
      </c>
      <c r="CD68" s="20">
        <v>0</v>
      </c>
      <c r="CE68" s="20">
        <v>0</v>
      </c>
      <c r="CF68" s="20">
        <v>0</v>
      </c>
      <c r="CG68" s="20">
        <v>0</v>
      </c>
      <c r="CH68" s="20">
        <v>0</v>
      </c>
      <c r="CI68" s="20">
        <v>0</v>
      </c>
      <c r="CJ68" s="20">
        <v>0</v>
      </c>
      <c r="CK68" s="20">
        <v>0</v>
      </c>
      <c r="CL68" s="20">
        <v>0</v>
      </c>
      <c r="CM68" s="20">
        <v>0</v>
      </c>
      <c r="CN68" s="20">
        <v>0</v>
      </c>
      <c r="CO68" s="20">
        <v>0</v>
      </c>
      <c r="CP68" s="20">
        <v>0</v>
      </c>
      <c r="CQ68" s="20">
        <v>0</v>
      </c>
      <c r="CR68" s="20">
        <v>0</v>
      </c>
      <c r="CS68" s="20">
        <v>0</v>
      </c>
      <c r="CT68" s="20">
        <v>0</v>
      </c>
      <c r="CU68" s="20">
        <v>0</v>
      </c>
      <c r="CV68" s="20">
        <v>0</v>
      </c>
      <c r="CW68" s="20">
        <v>0</v>
      </c>
      <c r="CX68" s="20">
        <v>0</v>
      </c>
      <c r="CY68" s="20">
        <v>0</v>
      </c>
      <c r="CZ68" s="20">
        <v>0</v>
      </c>
      <c r="DA68" s="20">
        <v>0</v>
      </c>
      <c r="DB68" s="20">
        <v>0</v>
      </c>
      <c r="DC68" s="20">
        <v>0</v>
      </c>
      <c r="DD68" s="20">
        <v>0</v>
      </c>
      <c r="DE68" s="20">
        <v>0</v>
      </c>
      <c r="DF68" s="20">
        <v>0</v>
      </c>
      <c r="DG68" s="29">
        <v>0</v>
      </c>
    </row>
    <row r="69" ht="15.4" customHeight="1" spans="1:111">
      <c r="A69" s="21" t="s">
        <v>2051</v>
      </c>
      <c r="B69" s="22" t="s">
        <v>1744</v>
      </c>
      <c r="C69" s="22" t="s">
        <v>1744</v>
      </c>
      <c r="D69" s="22" t="s">
        <v>2052</v>
      </c>
      <c r="E69" s="20">
        <v>5307776.5</v>
      </c>
      <c r="F69" s="20">
        <v>0</v>
      </c>
      <c r="G69" s="20">
        <v>0</v>
      </c>
      <c r="H69" s="20">
        <v>0</v>
      </c>
      <c r="I69" s="20">
        <v>0</v>
      </c>
      <c r="J69" s="20">
        <v>0</v>
      </c>
      <c r="K69" s="20">
        <v>0</v>
      </c>
      <c r="L69" s="20">
        <v>0</v>
      </c>
      <c r="M69" s="20">
        <v>0</v>
      </c>
      <c r="N69" s="20">
        <v>0</v>
      </c>
      <c r="O69" s="20">
        <v>0</v>
      </c>
      <c r="P69" s="20">
        <v>0</v>
      </c>
      <c r="Q69" s="20">
        <v>0</v>
      </c>
      <c r="R69" s="20">
        <v>0</v>
      </c>
      <c r="S69" s="20">
        <v>0</v>
      </c>
      <c r="T69" s="20">
        <v>4807776.5</v>
      </c>
      <c r="U69" s="20">
        <v>508000</v>
      </c>
      <c r="V69" s="20">
        <v>801776.5</v>
      </c>
      <c r="W69" s="20">
        <v>200000</v>
      </c>
      <c r="X69" s="20">
        <v>0</v>
      </c>
      <c r="Y69" s="20">
        <v>0</v>
      </c>
      <c r="Z69" s="20">
        <v>0</v>
      </c>
      <c r="AA69" s="20">
        <v>0</v>
      </c>
      <c r="AB69" s="20">
        <v>0</v>
      </c>
      <c r="AC69" s="20">
        <v>0</v>
      </c>
      <c r="AD69" s="20">
        <v>500000</v>
      </c>
      <c r="AE69" s="20">
        <v>0</v>
      </c>
      <c r="AF69" s="20">
        <v>8000</v>
      </c>
      <c r="AG69" s="20">
        <v>0</v>
      </c>
      <c r="AH69" s="20">
        <v>300000</v>
      </c>
      <c r="AI69" s="20">
        <v>200000</v>
      </c>
      <c r="AJ69" s="20">
        <v>0</v>
      </c>
      <c r="AK69" s="20">
        <v>0</v>
      </c>
      <c r="AL69" s="20">
        <v>0</v>
      </c>
      <c r="AM69" s="20">
        <v>0</v>
      </c>
      <c r="AN69" s="20">
        <v>390000</v>
      </c>
      <c r="AO69" s="20">
        <v>1500000</v>
      </c>
      <c r="AP69" s="20">
        <v>0</v>
      </c>
      <c r="AQ69" s="20">
        <v>0</v>
      </c>
      <c r="AR69" s="20">
        <v>0</v>
      </c>
      <c r="AS69" s="20">
        <v>300000</v>
      </c>
      <c r="AT69" s="20">
        <v>0</v>
      </c>
      <c r="AU69" s="20">
        <v>100000</v>
      </c>
      <c r="AV69" s="20">
        <v>0</v>
      </c>
      <c r="AW69" s="20">
        <v>0</v>
      </c>
      <c r="AX69" s="20">
        <v>0</v>
      </c>
      <c r="AY69" s="20">
        <v>0</v>
      </c>
      <c r="AZ69" s="20">
        <v>0</v>
      </c>
      <c r="BA69" s="20">
        <v>0</v>
      </c>
      <c r="BB69" s="20">
        <v>0</v>
      </c>
      <c r="BC69" s="20">
        <v>0</v>
      </c>
      <c r="BD69" s="20">
        <v>0</v>
      </c>
      <c r="BE69" s="20">
        <v>0</v>
      </c>
      <c r="BF69" s="20">
        <v>0</v>
      </c>
      <c r="BG69" s="20">
        <v>0</v>
      </c>
      <c r="BH69" s="20">
        <v>0</v>
      </c>
      <c r="BI69" s="20">
        <v>0</v>
      </c>
      <c r="BJ69" s="20">
        <v>0</v>
      </c>
      <c r="BK69" s="20">
        <v>0</v>
      </c>
      <c r="BL69" s="20">
        <v>0</v>
      </c>
      <c r="BM69" s="20">
        <v>0</v>
      </c>
      <c r="BN69" s="20">
        <v>0</v>
      </c>
      <c r="BO69" s="20">
        <v>0</v>
      </c>
      <c r="BP69" s="20">
        <v>0</v>
      </c>
      <c r="BQ69" s="20">
        <v>0</v>
      </c>
      <c r="BR69" s="20">
        <v>0</v>
      </c>
      <c r="BS69" s="20">
        <v>0</v>
      </c>
      <c r="BT69" s="20">
        <v>0</v>
      </c>
      <c r="BU69" s="20">
        <v>0</v>
      </c>
      <c r="BV69" s="20">
        <v>0</v>
      </c>
      <c r="BW69" s="20">
        <v>0</v>
      </c>
      <c r="BX69" s="20">
        <v>0</v>
      </c>
      <c r="BY69" s="20">
        <v>0</v>
      </c>
      <c r="BZ69" s="20">
        <v>0</v>
      </c>
      <c r="CA69" s="20">
        <v>0</v>
      </c>
      <c r="CB69" s="20">
        <v>0</v>
      </c>
      <c r="CC69" s="20">
        <v>0</v>
      </c>
      <c r="CD69" s="20">
        <v>0</v>
      </c>
      <c r="CE69" s="20">
        <v>0</v>
      </c>
      <c r="CF69" s="20">
        <v>0</v>
      </c>
      <c r="CG69" s="20">
        <v>0</v>
      </c>
      <c r="CH69" s="20">
        <v>0</v>
      </c>
      <c r="CI69" s="20">
        <v>0</v>
      </c>
      <c r="CJ69" s="20">
        <v>0</v>
      </c>
      <c r="CK69" s="20">
        <v>0</v>
      </c>
      <c r="CL69" s="20">
        <v>0</v>
      </c>
      <c r="CM69" s="20">
        <v>0</v>
      </c>
      <c r="CN69" s="20">
        <v>0</v>
      </c>
      <c r="CO69" s="20">
        <v>0</v>
      </c>
      <c r="CP69" s="20">
        <v>0</v>
      </c>
      <c r="CQ69" s="20">
        <v>0</v>
      </c>
      <c r="CR69" s="20">
        <v>0</v>
      </c>
      <c r="CS69" s="20">
        <v>0</v>
      </c>
      <c r="CT69" s="20">
        <v>500000</v>
      </c>
      <c r="CU69" s="20">
        <v>0</v>
      </c>
      <c r="CV69" s="20">
        <v>0</v>
      </c>
      <c r="CW69" s="20">
        <v>0</v>
      </c>
      <c r="CX69" s="20">
        <v>0</v>
      </c>
      <c r="CY69" s="20">
        <v>500000</v>
      </c>
      <c r="CZ69" s="20">
        <v>0</v>
      </c>
      <c r="DA69" s="20">
        <v>0</v>
      </c>
      <c r="DB69" s="20">
        <v>0</v>
      </c>
      <c r="DC69" s="20">
        <v>0</v>
      </c>
      <c r="DD69" s="20">
        <v>0</v>
      </c>
      <c r="DE69" s="20">
        <v>0</v>
      </c>
      <c r="DF69" s="20">
        <v>0</v>
      </c>
      <c r="DG69" s="29">
        <v>0</v>
      </c>
    </row>
    <row r="70" ht="15.4" customHeight="1" spans="1:111">
      <c r="A70" s="21" t="s">
        <v>2053</v>
      </c>
      <c r="B70" s="22" t="s">
        <v>1744</v>
      </c>
      <c r="C70" s="22" t="s">
        <v>1744</v>
      </c>
      <c r="D70" s="22" t="s">
        <v>2054</v>
      </c>
      <c r="E70" s="20">
        <v>501776.5</v>
      </c>
      <c r="F70" s="20">
        <v>0</v>
      </c>
      <c r="G70" s="20">
        <v>0</v>
      </c>
      <c r="H70" s="20">
        <v>0</v>
      </c>
      <c r="I70" s="20">
        <v>0</v>
      </c>
      <c r="J70" s="20">
        <v>0</v>
      </c>
      <c r="K70" s="20">
        <v>0</v>
      </c>
      <c r="L70" s="20">
        <v>0</v>
      </c>
      <c r="M70" s="20">
        <v>0</v>
      </c>
      <c r="N70" s="20">
        <v>0</v>
      </c>
      <c r="O70" s="20">
        <v>0</v>
      </c>
      <c r="P70" s="20">
        <v>0</v>
      </c>
      <c r="Q70" s="20">
        <v>0</v>
      </c>
      <c r="R70" s="20">
        <v>0</v>
      </c>
      <c r="S70" s="20">
        <v>0</v>
      </c>
      <c r="T70" s="20">
        <v>1776.5</v>
      </c>
      <c r="U70" s="20">
        <v>0</v>
      </c>
      <c r="V70" s="20">
        <v>1776.5</v>
      </c>
      <c r="W70" s="20">
        <v>0</v>
      </c>
      <c r="X70" s="20">
        <v>0</v>
      </c>
      <c r="Y70" s="20">
        <v>0</v>
      </c>
      <c r="Z70" s="20">
        <v>0</v>
      </c>
      <c r="AA70" s="20">
        <v>0</v>
      </c>
      <c r="AB70" s="20">
        <v>0</v>
      </c>
      <c r="AC70" s="20">
        <v>0</v>
      </c>
      <c r="AD70" s="20">
        <v>0</v>
      </c>
      <c r="AE70" s="20">
        <v>0</v>
      </c>
      <c r="AF70" s="20">
        <v>0</v>
      </c>
      <c r="AG70" s="20">
        <v>0</v>
      </c>
      <c r="AH70" s="20">
        <v>0</v>
      </c>
      <c r="AI70" s="20">
        <v>0</v>
      </c>
      <c r="AJ70" s="20">
        <v>0</v>
      </c>
      <c r="AK70" s="20">
        <v>0</v>
      </c>
      <c r="AL70" s="20">
        <v>0</v>
      </c>
      <c r="AM70" s="20">
        <v>0</v>
      </c>
      <c r="AN70" s="20">
        <v>0</v>
      </c>
      <c r="AO70" s="20">
        <v>0</v>
      </c>
      <c r="AP70" s="20">
        <v>0</v>
      </c>
      <c r="AQ70" s="20">
        <v>0</v>
      </c>
      <c r="AR70" s="20">
        <v>0</v>
      </c>
      <c r="AS70" s="20">
        <v>0</v>
      </c>
      <c r="AT70" s="20">
        <v>0</v>
      </c>
      <c r="AU70" s="20">
        <v>0</v>
      </c>
      <c r="AV70" s="20">
        <v>0</v>
      </c>
      <c r="AW70" s="20">
        <v>0</v>
      </c>
      <c r="AX70" s="20">
        <v>0</v>
      </c>
      <c r="AY70" s="20">
        <v>0</v>
      </c>
      <c r="AZ70" s="20">
        <v>0</v>
      </c>
      <c r="BA70" s="20">
        <v>0</v>
      </c>
      <c r="BB70" s="20">
        <v>0</v>
      </c>
      <c r="BC70" s="20">
        <v>0</v>
      </c>
      <c r="BD70" s="20">
        <v>0</v>
      </c>
      <c r="BE70" s="20">
        <v>0</v>
      </c>
      <c r="BF70" s="20">
        <v>0</v>
      </c>
      <c r="BG70" s="20">
        <v>0</v>
      </c>
      <c r="BH70" s="20">
        <v>0</v>
      </c>
      <c r="BI70" s="20">
        <v>0</v>
      </c>
      <c r="BJ70" s="20">
        <v>0</v>
      </c>
      <c r="BK70" s="20">
        <v>0</v>
      </c>
      <c r="BL70" s="20">
        <v>0</v>
      </c>
      <c r="BM70" s="20">
        <v>0</v>
      </c>
      <c r="BN70" s="20">
        <v>0</v>
      </c>
      <c r="BO70" s="20">
        <v>0</v>
      </c>
      <c r="BP70" s="20">
        <v>0</v>
      </c>
      <c r="BQ70" s="20">
        <v>0</v>
      </c>
      <c r="BR70" s="20">
        <v>0</v>
      </c>
      <c r="BS70" s="20">
        <v>0</v>
      </c>
      <c r="BT70" s="20">
        <v>0</v>
      </c>
      <c r="BU70" s="20">
        <v>0</v>
      </c>
      <c r="BV70" s="20">
        <v>0</v>
      </c>
      <c r="BW70" s="20">
        <v>0</v>
      </c>
      <c r="BX70" s="20">
        <v>0</v>
      </c>
      <c r="BY70" s="20">
        <v>0</v>
      </c>
      <c r="BZ70" s="20">
        <v>0</v>
      </c>
      <c r="CA70" s="20">
        <v>0</v>
      </c>
      <c r="CB70" s="20">
        <v>0</v>
      </c>
      <c r="CC70" s="20">
        <v>0</v>
      </c>
      <c r="CD70" s="20">
        <v>0</v>
      </c>
      <c r="CE70" s="20">
        <v>0</v>
      </c>
      <c r="CF70" s="20">
        <v>0</v>
      </c>
      <c r="CG70" s="20">
        <v>0</v>
      </c>
      <c r="CH70" s="20">
        <v>0</v>
      </c>
      <c r="CI70" s="20">
        <v>0</v>
      </c>
      <c r="CJ70" s="20">
        <v>0</v>
      </c>
      <c r="CK70" s="20">
        <v>0</v>
      </c>
      <c r="CL70" s="20">
        <v>0</v>
      </c>
      <c r="CM70" s="20">
        <v>0</v>
      </c>
      <c r="CN70" s="20">
        <v>0</v>
      </c>
      <c r="CO70" s="20">
        <v>0</v>
      </c>
      <c r="CP70" s="20">
        <v>0</v>
      </c>
      <c r="CQ70" s="20">
        <v>0</v>
      </c>
      <c r="CR70" s="20">
        <v>0</v>
      </c>
      <c r="CS70" s="20">
        <v>0</v>
      </c>
      <c r="CT70" s="20">
        <v>500000</v>
      </c>
      <c r="CU70" s="20">
        <v>0</v>
      </c>
      <c r="CV70" s="20">
        <v>0</v>
      </c>
      <c r="CW70" s="20">
        <v>0</v>
      </c>
      <c r="CX70" s="20">
        <v>0</v>
      </c>
      <c r="CY70" s="20">
        <v>500000</v>
      </c>
      <c r="CZ70" s="20">
        <v>0</v>
      </c>
      <c r="DA70" s="20">
        <v>0</v>
      </c>
      <c r="DB70" s="20">
        <v>0</v>
      </c>
      <c r="DC70" s="20">
        <v>0</v>
      </c>
      <c r="DD70" s="20">
        <v>0</v>
      </c>
      <c r="DE70" s="20">
        <v>0</v>
      </c>
      <c r="DF70" s="20">
        <v>0</v>
      </c>
      <c r="DG70" s="29">
        <v>0</v>
      </c>
    </row>
    <row r="71" ht="15.4" customHeight="1" spans="1:111">
      <c r="A71" s="21" t="s">
        <v>2055</v>
      </c>
      <c r="B71" s="22" t="s">
        <v>1744</v>
      </c>
      <c r="C71" s="22" t="s">
        <v>1744</v>
      </c>
      <c r="D71" s="22" t="s">
        <v>2056</v>
      </c>
      <c r="E71" s="20">
        <v>4806000</v>
      </c>
      <c r="F71" s="20">
        <v>0</v>
      </c>
      <c r="G71" s="20">
        <v>0</v>
      </c>
      <c r="H71" s="20">
        <v>0</v>
      </c>
      <c r="I71" s="20">
        <v>0</v>
      </c>
      <c r="J71" s="20">
        <v>0</v>
      </c>
      <c r="K71" s="20">
        <v>0</v>
      </c>
      <c r="L71" s="20">
        <v>0</v>
      </c>
      <c r="M71" s="20">
        <v>0</v>
      </c>
      <c r="N71" s="20">
        <v>0</v>
      </c>
      <c r="O71" s="20">
        <v>0</v>
      </c>
      <c r="P71" s="20">
        <v>0</v>
      </c>
      <c r="Q71" s="20">
        <v>0</v>
      </c>
      <c r="R71" s="20">
        <v>0</v>
      </c>
      <c r="S71" s="20">
        <v>0</v>
      </c>
      <c r="T71" s="20">
        <v>4806000</v>
      </c>
      <c r="U71" s="20">
        <v>508000</v>
      </c>
      <c r="V71" s="20">
        <v>800000</v>
      </c>
      <c r="W71" s="20">
        <v>200000</v>
      </c>
      <c r="X71" s="20">
        <v>0</v>
      </c>
      <c r="Y71" s="20">
        <v>0</v>
      </c>
      <c r="Z71" s="20">
        <v>0</v>
      </c>
      <c r="AA71" s="20">
        <v>0</v>
      </c>
      <c r="AB71" s="20">
        <v>0</v>
      </c>
      <c r="AC71" s="20">
        <v>0</v>
      </c>
      <c r="AD71" s="20">
        <v>500000</v>
      </c>
      <c r="AE71" s="20">
        <v>0</v>
      </c>
      <c r="AF71" s="20">
        <v>8000</v>
      </c>
      <c r="AG71" s="20">
        <v>0</v>
      </c>
      <c r="AH71" s="20">
        <v>300000</v>
      </c>
      <c r="AI71" s="20">
        <v>200000</v>
      </c>
      <c r="AJ71" s="20">
        <v>0</v>
      </c>
      <c r="AK71" s="20">
        <v>0</v>
      </c>
      <c r="AL71" s="20">
        <v>0</v>
      </c>
      <c r="AM71" s="20">
        <v>0</v>
      </c>
      <c r="AN71" s="20">
        <v>390000</v>
      </c>
      <c r="AO71" s="20">
        <v>1500000</v>
      </c>
      <c r="AP71" s="20">
        <v>0</v>
      </c>
      <c r="AQ71" s="20">
        <v>0</v>
      </c>
      <c r="AR71" s="20">
        <v>0</v>
      </c>
      <c r="AS71" s="20">
        <v>300000</v>
      </c>
      <c r="AT71" s="20">
        <v>0</v>
      </c>
      <c r="AU71" s="20">
        <v>100000</v>
      </c>
      <c r="AV71" s="20">
        <v>0</v>
      </c>
      <c r="AW71" s="20">
        <v>0</v>
      </c>
      <c r="AX71" s="20">
        <v>0</v>
      </c>
      <c r="AY71" s="20">
        <v>0</v>
      </c>
      <c r="AZ71" s="20">
        <v>0</v>
      </c>
      <c r="BA71" s="20">
        <v>0</v>
      </c>
      <c r="BB71" s="20">
        <v>0</v>
      </c>
      <c r="BC71" s="20">
        <v>0</v>
      </c>
      <c r="BD71" s="20">
        <v>0</v>
      </c>
      <c r="BE71" s="20">
        <v>0</v>
      </c>
      <c r="BF71" s="20">
        <v>0</v>
      </c>
      <c r="BG71" s="20">
        <v>0</v>
      </c>
      <c r="BH71" s="20">
        <v>0</v>
      </c>
      <c r="BI71" s="20">
        <v>0</v>
      </c>
      <c r="BJ71" s="20">
        <v>0</v>
      </c>
      <c r="BK71" s="20">
        <v>0</v>
      </c>
      <c r="BL71" s="20">
        <v>0</v>
      </c>
      <c r="BM71" s="20">
        <v>0</v>
      </c>
      <c r="BN71" s="20">
        <v>0</v>
      </c>
      <c r="BO71" s="20">
        <v>0</v>
      </c>
      <c r="BP71" s="20">
        <v>0</v>
      </c>
      <c r="BQ71" s="20">
        <v>0</v>
      </c>
      <c r="BR71" s="20">
        <v>0</v>
      </c>
      <c r="BS71" s="20">
        <v>0</v>
      </c>
      <c r="BT71" s="20">
        <v>0</v>
      </c>
      <c r="BU71" s="20">
        <v>0</v>
      </c>
      <c r="BV71" s="20">
        <v>0</v>
      </c>
      <c r="BW71" s="20">
        <v>0</v>
      </c>
      <c r="BX71" s="20">
        <v>0</v>
      </c>
      <c r="BY71" s="20">
        <v>0</v>
      </c>
      <c r="BZ71" s="20">
        <v>0</v>
      </c>
      <c r="CA71" s="20">
        <v>0</v>
      </c>
      <c r="CB71" s="20">
        <v>0</v>
      </c>
      <c r="CC71" s="20">
        <v>0</v>
      </c>
      <c r="CD71" s="20">
        <v>0</v>
      </c>
      <c r="CE71" s="20">
        <v>0</v>
      </c>
      <c r="CF71" s="20">
        <v>0</v>
      </c>
      <c r="CG71" s="20">
        <v>0</v>
      </c>
      <c r="CH71" s="20">
        <v>0</v>
      </c>
      <c r="CI71" s="20">
        <v>0</v>
      </c>
      <c r="CJ71" s="20">
        <v>0</v>
      </c>
      <c r="CK71" s="20">
        <v>0</v>
      </c>
      <c r="CL71" s="20">
        <v>0</v>
      </c>
      <c r="CM71" s="20">
        <v>0</v>
      </c>
      <c r="CN71" s="20">
        <v>0</v>
      </c>
      <c r="CO71" s="20">
        <v>0</v>
      </c>
      <c r="CP71" s="20">
        <v>0</v>
      </c>
      <c r="CQ71" s="20">
        <v>0</v>
      </c>
      <c r="CR71" s="20">
        <v>0</v>
      </c>
      <c r="CS71" s="20">
        <v>0</v>
      </c>
      <c r="CT71" s="20">
        <v>0</v>
      </c>
      <c r="CU71" s="20">
        <v>0</v>
      </c>
      <c r="CV71" s="20">
        <v>0</v>
      </c>
      <c r="CW71" s="20">
        <v>0</v>
      </c>
      <c r="CX71" s="20">
        <v>0</v>
      </c>
      <c r="CY71" s="20">
        <v>0</v>
      </c>
      <c r="CZ71" s="20">
        <v>0</v>
      </c>
      <c r="DA71" s="20">
        <v>0</v>
      </c>
      <c r="DB71" s="20">
        <v>0</v>
      </c>
      <c r="DC71" s="20">
        <v>0</v>
      </c>
      <c r="DD71" s="20">
        <v>0</v>
      </c>
      <c r="DE71" s="20">
        <v>0</v>
      </c>
      <c r="DF71" s="20">
        <v>0</v>
      </c>
      <c r="DG71" s="29">
        <v>0</v>
      </c>
    </row>
    <row r="72" ht="15.4" customHeight="1" spans="1:111">
      <c r="A72" s="21" t="s">
        <v>2057</v>
      </c>
      <c r="B72" s="22" t="s">
        <v>1744</v>
      </c>
      <c r="C72" s="22" t="s">
        <v>1744</v>
      </c>
      <c r="D72" s="22" t="s">
        <v>2058</v>
      </c>
      <c r="E72" s="20">
        <v>190000</v>
      </c>
      <c r="F72" s="20">
        <v>0</v>
      </c>
      <c r="G72" s="20">
        <v>0</v>
      </c>
      <c r="H72" s="20">
        <v>0</v>
      </c>
      <c r="I72" s="20">
        <v>0</v>
      </c>
      <c r="J72" s="20">
        <v>0</v>
      </c>
      <c r="K72" s="20">
        <v>0</v>
      </c>
      <c r="L72" s="20">
        <v>0</v>
      </c>
      <c r="M72" s="20">
        <v>0</v>
      </c>
      <c r="N72" s="20">
        <v>0</v>
      </c>
      <c r="O72" s="20">
        <v>0</v>
      </c>
      <c r="P72" s="20">
        <v>0</v>
      </c>
      <c r="Q72" s="20">
        <v>0</v>
      </c>
      <c r="R72" s="20">
        <v>0</v>
      </c>
      <c r="S72" s="20">
        <v>0</v>
      </c>
      <c r="T72" s="20">
        <v>190000</v>
      </c>
      <c r="U72" s="20">
        <v>0</v>
      </c>
      <c r="V72" s="20">
        <v>0</v>
      </c>
      <c r="W72" s="20">
        <v>0</v>
      </c>
      <c r="X72" s="20">
        <v>0</v>
      </c>
      <c r="Y72" s="20">
        <v>0</v>
      </c>
      <c r="Z72" s="20">
        <v>0</v>
      </c>
      <c r="AA72" s="20">
        <v>0</v>
      </c>
      <c r="AB72" s="20">
        <v>0</v>
      </c>
      <c r="AC72" s="20">
        <v>0</v>
      </c>
      <c r="AD72" s="20">
        <v>0</v>
      </c>
      <c r="AE72" s="20">
        <v>0</v>
      </c>
      <c r="AF72" s="20">
        <v>0</v>
      </c>
      <c r="AG72" s="20">
        <v>0</v>
      </c>
      <c r="AH72" s="20">
        <v>0</v>
      </c>
      <c r="AI72" s="20">
        <v>0</v>
      </c>
      <c r="AJ72" s="20">
        <v>0</v>
      </c>
      <c r="AK72" s="20">
        <v>0</v>
      </c>
      <c r="AL72" s="20">
        <v>0</v>
      </c>
      <c r="AM72" s="20">
        <v>0</v>
      </c>
      <c r="AN72" s="20">
        <v>50000</v>
      </c>
      <c r="AO72" s="20">
        <v>140000</v>
      </c>
      <c r="AP72" s="20">
        <v>0</v>
      </c>
      <c r="AQ72" s="20">
        <v>0</v>
      </c>
      <c r="AR72" s="20">
        <v>0</v>
      </c>
      <c r="AS72" s="20">
        <v>0</v>
      </c>
      <c r="AT72" s="20">
        <v>0</v>
      </c>
      <c r="AU72" s="20">
        <v>0</v>
      </c>
      <c r="AV72" s="20">
        <v>0</v>
      </c>
      <c r="AW72" s="20">
        <v>0</v>
      </c>
      <c r="AX72" s="20">
        <v>0</v>
      </c>
      <c r="AY72" s="20">
        <v>0</v>
      </c>
      <c r="AZ72" s="20">
        <v>0</v>
      </c>
      <c r="BA72" s="20">
        <v>0</v>
      </c>
      <c r="BB72" s="20">
        <v>0</v>
      </c>
      <c r="BC72" s="20">
        <v>0</v>
      </c>
      <c r="BD72" s="20">
        <v>0</v>
      </c>
      <c r="BE72" s="20">
        <v>0</v>
      </c>
      <c r="BF72" s="20">
        <v>0</v>
      </c>
      <c r="BG72" s="20">
        <v>0</v>
      </c>
      <c r="BH72" s="20">
        <v>0</v>
      </c>
      <c r="BI72" s="20">
        <v>0</v>
      </c>
      <c r="BJ72" s="20">
        <v>0</v>
      </c>
      <c r="BK72" s="20">
        <v>0</v>
      </c>
      <c r="BL72" s="20">
        <v>0</v>
      </c>
      <c r="BM72" s="20">
        <v>0</v>
      </c>
      <c r="BN72" s="20">
        <v>0</v>
      </c>
      <c r="BO72" s="20">
        <v>0</v>
      </c>
      <c r="BP72" s="20">
        <v>0</v>
      </c>
      <c r="BQ72" s="20">
        <v>0</v>
      </c>
      <c r="BR72" s="20">
        <v>0</v>
      </c>
      <c r="BS72" s="20">
        <v>0</v>
      </c>
      <c r="BT72" s="20">
        <v>0</v>
      </c>
      <c r="BU72" s="20">
        <v>0</v>
      </c>
      <c r="BV72" s="20">
        <v>0</v>
      </c>
      <c r="BW72" s="20">
        <v>0</v>
      </c>
      <c r="BX72" s="20">
        <v>0</v>
      </c>
      <c r="BY72" s="20">
        <v>0</v>
      </c>
      <c r="BZ72" s="20">
        <v>0</v>
      </c>
      <c r="CA72" s="20">
        <v>0</v>
      </c>
      <c r="CB72" s="20">
        <v>0</v>
      </c>
      <c r="CC72" s="20">
        <v>0</v>
      </c>
      <c r="CD72" s="20">
        <v>0</v>
      </c>
      <c r="CE72" s="20">
        <v>0</v>
      </c>
      <c r="CF72" s="20">
        <v>0</v>
      </c>
      <c r="CG72" s="20">
        <v>0</v>
      </c>
      <c r="CH72" s="20">
        <v>0</v>
      </c>
      <c r="CI72" s="20">
        <v>0</v>
      </c>
      <c r="CJ72" s="20">
        <v>0</v>
      </c>
      <c r="CK72" s="20">
        <v>0</v>
      </c>
      <c r="CL72" s="20">
        <v>0</v>
      </c>
      <c r="CM72" s="20">
        <v>0</v>
      </c>
      <c r="CN72" s="20">
        <v>0</v>
      </c>
      <c r="CO72" s="20">
        <v>0</v>
      </c>
      <c r="CP72" s="20">
        <v>0</v>
      </c>
      <c r="CQ72" s="20">
        <v>0</v>
      </c>
      <c r="CR72" s="20">
        <v>0</v>
      </c>
      <c r="CS72" s="20">
        <v>0</v>
      </c>
      <c r="CT72" s="20">
        <v>0</v>
      </c>
      <c r="CU72" s="20">
        <v>0</v>
      </c>
      <c r="CV72" s="20">
        <v>0</v>
      </c>
      <c r="CW72" s="20">
        <v>0</v>
      </c>
      <c r="CX72" s="20">
        <v>0</v>
      </c>
      <c r="CY72" s="20">
        <v>0</v>
      </c>
      <c r="CZ72" s="20">
        <v>0</v>
      </c>
      <c r="DA72" s="20">
        <v>0</v>
      </c>
      <c r="DB72" s="20">
        <v>0</v>
      </c>
      <c r="DC72" s="20">
        <v>0</v>
      </c>
      <c r="DD72" s="20">
        <v>0</v>
      </c>
      <c r="DE72" s="20">
        <v>0</v>
      </c>
      <c r="DF72" s="20">
        <v>0</v>
      </c>
      <c r="DG72" s="29">
        <v>0</v>
      </c>
    </row>
    <row r="73" ht="15.4" customHeight="1" spans="1:111">
      <c r="A73" s="21" t="s">
        <v>2059</v>
      </c>
      <c r="B73" s="22" t="s">
        <v>1744</v>
      </c>
      <c r="C73" s="22" t="s">
        <v>1744</v>
      </c>
      <c r="D73" s="22" t="s">
        <v>1957</v>
      </c>
      <c r="E73" s="20">
        <v>50000</v>
      </c>
      <c r="F73" s="20">
        <v>0</v>
      </c>
      <c r="G73" s="20">
        <v>0</v>
      </c>
      <c r="H73" s="20">
        <v>0</v>
      </c>
      <c r="I73" s="20">
        <v>0</v>
      </c>
      <c r="J73" s="20">
        <v>0</v>
      </c>
      <c r="K73" s="20">
        <v>0</v>
      </c>
      <c r="L73" s="20">
        <v>0</v>
      </c>
      <c r="M73" s="20">
        <v>0</v>
      </c>
      <c r="N73" s="20">
        <v>0</v>
      </c>
      <c r="O73" s="20">
        <v>0</v>
      </c>
      <c r="P73" s="20">
        <v>0</v>
      </c>
      <c r="Q73" s="20">
        <v>0</v>
      </c>
      <c r="R73" s="20">
        <v>0</v>
      </c>
      <c r="S73" s="20">
        <v>0</v>
      </c>
      <c r="T73" s="20">
        <v>50000</v>
      </c>
      <c r="U73" s="20">
        <v>0</v>
      </c>
      <c r="V73" s="20">
        <v>0</v>
      </c>
      <c r="W73" s="20">
        <v>0</v>
      </c>
      <c r="X73" s="20">
        <v>0</v>
      </c>
      <c r="Y73" s="20">
        <v>0</v>
      </c>
      <c r="Z73" s="20">
        <v>0</v>
      </c>
      <c r="AA73" s="20">
        <v>0</v>
      </c>
      <c r="AB73" s="20">
        <v>0</v>
      </c>
      <c r="AC73" s="20">
        <v>0</v>
      </c>
      <c r="AD73" s="20">
        <v>0</v>
      </c>
      <c r="AE73" s="20">
        <v>0</v>
      </c>
      <c r="AF73" s="20">
        <v>0</v>
      </c>
      <c r="AG73" s="20">
        <v>0</v>
      </c>
      <c r="AH73" s="20">
        <v>0</v>
      </c>
      <c r="AI73" s="20">
        <v>0</v>
      </c>
      <c r="AJ73" s="20">
        <v>0</v>
      </c>
      <c r="AK73" s="20">
        <v>0</v>
      </c>
      <c r="AL73" s="20">
        <v>0</v>
      </c>
      <c r="AM73" s="20">
        <v>0</v>
      </c>
      <c r="AN73" s="20">
        <v>50000</v>
      </c>
      <c r="AO73" s="20">
        <v>0</v>
      </c>
      <c r="AP73" s="20">
        <v>0</v>
      </c>
      <c r="AQ73" s="20">
        <v>0</v>
      </c>
      <c r="AR73" s="20">
        <v>0</v>
      </c>
      <c r="AS73" s="20">
        <v>0</v>
      </c>
      <c r="AT73" s="20">
        <v>0</v>
      </c>
      <c r="AU73" s="20">
        <v>0</v>
      </c>
      <c r="AV73" s="20">
        <v>0</v>
      </c>
      <c r="AW73" s="20">
        <v>0</v>
      </c>
      <c r="AX73" s="20">
        <v>0</v>
      </c>
      <c r="AY73" s="20">
        <v>0</v>
      </c>
      <c r="AZ73" s="20">
        <v>0</v>
      </c>
      <c r="BA73" s="20">
        <v>0</v>
      </c>
      <c r="BB73" s="20">
        <v>0</v>
      </c>
      <c r="BC73" s="20">
        <v>0</v>
      </c>
      <c r="BD73" s="20">
        <v>0</v>
      </c>
      <c r="BE73" s="20">
        <v>0</v>
      </c>
      <c r="BF73" s="20">
        <v>0</v>
      </c>
      <c r="BG73" s="20">
        <v>0</v>
      </c>
      <c r="BH73" s="20">
        <v>0</v>
      </c>
      <c r="BI73" s="20">
        <v>0</v>
      </c>
      <c r="BJ73" s="20">
        <v>0</v>
      </c>
      <c r="BK73" s="20">
        <v>0</v>
      </c>
      <c r="BL73" s="20">
        <v>0</v>
      </c>
      <c r="BM73" s="20">
        <v>0</v>
      </c>
      <c r="BN73" s="20">
        <v>0</v>
      </c>
      <c r="BO73" s="20">
        <v>0</v>
      </c>
      <c r="BP73" s="20">
        <v>0</v>
      </c>
      <c r="BQ73" s="20">
        <v>0</v>
      </c>
      <c r="BR73" s="20">
        <v>0</v>
      </c>
      <c r="BS73" s="20">
        <v>0</v>
      </c>
      <c r="BT73" s="20">
        <v>0</v>
      </c>
      <c r="BU73" s="20">
        <v>0</v>
      </c>
      <c r="BV73" s="20">
        <v>0</v>
      </c>
      <c r="BW73" s="20">
        <v>0</v>
      </c>
      <c r="BX73" s="20">
        <v>0</v>
      </c>
      <c r="BY73" s="20">
        <v>0</v>
      </c>
      <c r="BZ73" s="20">
        <v>0</v>
      </c>
      <c r="CA73" s="20">
        <v>0</v>
      </c>
      <c r="CB73" s="20">
        <v>0</v>
      </c>
      <c r="CC73" s="20">
        <v>0</v>
      </c>
      <c r="CD73" s="20">
        <v>0</v>
      </c>
      <c r="CE73" s="20">
        <v>0</v>
      </c>
      <c r="CF73" s="20">
        <v>0</v>
      </c>
      <c r="CG73" s="20">
        <v>0</v>
      </c>
      <c r="CH73" s="20">
        <v>0</v>
      </c>
      <c r="CI73" s="20">
        <v>0</v>
      </c>
      <c r="CJ73" s="20">
        <v>0</v>
      </c>
      <c r="CK73" s="20">
        <v>0</v>
      </c>
      <c r="CL73" s="20">
        <v>0</v>
      </c>
      <c r="CM73" s="20">
        <v>0</v>
      </c>
      <c r="CN73" s="20">
        <v>0</v>
      </c>
      <c r="CO73" s="20">
        <v>0</v>
      </c>
      <c r="CP73" s="20">
        <v>0</v>
      </c>
      <c r="CQ73" s="20">
        <v>0</v>
      </c>
      <c r="CR73" s="20">
        <v>0</v>
      </c>
      <c r="CS73" s="20">
        <v>0</v>
      </c>
      <c r="CT73" s="20">
        <v>0</v>
      </c>
      <c r="CU73" s="20">
        <v>0</v>
      </c>
      <c r="CV73" s="20">
        <v>0</v>
      </c>
      <c r="CW73" s="20">
        <v>0</v>
      </c>
      <c r="CX73" s="20">
        <v>0</v>
      </c>
      <c r="CY73" s="20">
        <v>0</v>
      </c>
      <c r="CZ73" s="20">
        <v>0</v>
      </c>
      <c r="DA73" s="20">
        <v>0</v>
      </c>
      <c r="DB73" s="20">
        <v>0</v>
      </c>
      <c r="DC73" s="20">
        <v>0</v>
      </c>
      <c r="DD73" s="20">
        <v>0</v>
      </c>
      <c r="DE73" s="20">
        <v>0</v>
      </c>
      <c r="DF73" s="20">
        <v>0</v>
      </c>
      <c r="DG73" s="29">
        <v>0</v>
      </c>
    </row>
    <row r="74" ht="15.4" customHeight="1" spans="1:111">
      <c r="A74" s="21" t="s">
        <v>2060</v>
      </c>
      <c r="B74" s="22" t="s">
        <v>1744</v>
      </c>
      <c r="C74" s="22" t="s">
        <v>1744</v>
      </c>
      <c r="D74" s="22" t="s">
        <v>2061</v>
      </c>
      <c r="E74" s="20">
        <v>140000</v>
      </c>
      <c r="F74" s="20">
        <v>0</v>
      </c>
      <c r="G74" s="20">
        <v>0</v>
      </c>
      <c r="H74" s="20">
        <v>0</v>
      </c>
      <c r="I74" s="20">
        <v>0</v>
      </c>
      <c r="J74" s="20">
        <v>0</v>
      </c>
      <c r="K74" s="20">
        <v>0</v>
      </c>
      <c r="L74" s="20">
        <v>0</v>
      </c>
      <c r="M74" s="20">
        <v>0</v>
      </c>
      <c r="N74" s="20">
        <v>0</v>
      </c>
      <c r="O74" s="20">
        <v>0</v>
      </c>
      <c r="P74" s="20">
        <v>0</v>
      </c>
      <c r="Q74" s="20">
        <v>0</v>
      </c>
      <c r="R74" s="20">
        <v>0</v>
      </c>
      <c r="S74" s="20">
        <v>0</v>
      </c>
      <c r="T74" s="20">
        <v>140000</v>
      </c>
      <c r="U74" s="20">
        <v>0</v>
      </c>
      <c r="V74" s="20">
        <v>0</v>
      </c>
      <c r="W74" s="20">
        <v>0</v>
      </c>
      <c r="X74" s="20">
        <v>0</v>
      </c>
      <c r="Y74" s="20">
        <v>0</v>
      </c>
      <c r="Z74" s="20">
        <v>0</v>
      </c>
      <c r="AA74" s="20">
        <v>0</v>
      </c>
      <c r="AB74" s="20">
        <v>0</v>
      </c>
      <c r="AC74" s="20">
        <v>0</v>
      </c>
      <c r="AD74" s="20">
        <v>0</v>
      </c>
      <c r="AE74" s="20">
        <v>0</v>
      </c>
      <c r="AF74" s="20">
        <v>0</v>
      </c>
      <c r="AG74" s="20">
        <v>0</v>
      </c>
      <c r="AH74" s="20">
        <v>0</v>
      </c>
      <c r="AI74" s="20">
        <v>0</v>
      </c>
      <c r="AJ74" s="20">
        <v>0</v>
      </c>
      <c r="AK74" s="20">
        <v>0</v>
      </c>
      <c r="AL74" s="20">
        <v>0</v>
      </c>
      <c r="AM74" s="20">
        <v>0</v>
      </c>
      <c r="AN74" s="20">
        <v>0</v>
      </c>
      <c r="AO74" s="20">
        <v>140000</v>
      </c>
      <c r="AP74" s="20">
        <v>0</v>
      </c>
      <c r="AQ74" s="20">
        <v>0</v>
      </c>
      <c r="AR74" s="20">
        <v>0</v>
      </c>
      <c r="AS74" s="20">
        <v>0</v>
      </c>
      <c r="AT74" s="20">
        <v>0</v>
      </c>
      <c r="AU74" s="20">
        <v>0</v>
      </c>
      <c r="AV74" s="20">
        <v>0</v>
      </c>
      <c r="AW74" s="20">
        <v>0</v>
      </c>
      <c r="AX74" s="20">
        <v>0</v>
      </c>
      <c r="AY74" s="20">
        <v>0</v>
      </c>
      <c r="AZ74" s="20">
        <v>0</v>
      </c>
      <c r="BA74" s="20">
        <v>0</v>
      </c>
      <c r="BB74" s="20">
        <v>0</v>
      </c>
      <c r="BC74" s="20">
        <v>0</v>
      </c>
      <c r="BD74" s="20">
        <v>0</v>
      </c>
      <c r="BE74" s="20">
        <v>0</v>
      </c>
      <c r="BF74" s="20">
        <v>0</v>
      </c>
      <c r="BG74" s="20">
        <v>0</v>
      </c>
      <c r="BH74" s="20">
        <v>0</v>
      </c>
      <c r="BI74" s="20">
        <v>0</v>
      </c>
      <c r="BJ74" s="20">
        <v>0</v>
      </c>
      <c r="BK74" s="20">
        <v>0</v>
      </c>
      <c r="BL74" s="20">
        <v>0</v>
      </c>
      <c r="BM74" s="20">
        <v>0</v>
      </c>
      <c r="BN74" s="20">
        <v>0</v>
      </c>
      <c r="BO74" s="20">
        <v>0</v>
      </c>
      <c r="BP74" s="20">
        <v>0</v>
      </c>
      <c r="BQ74" s="20">
        <v>0</v>
      </c>
      <c r="BR74" s="20">
        <v>0</v>
      </c>
      <c r="BS74" s="20">
        <v>0</v>
      </c>
      <c r="BT74" s="20">
        <v>0</v>
      </c>
      <c r="BU74" s="20">
        <v>0</v>
      </c>
      <c r="BV74" s="20">
        <v>0</v>
      </c>
      <c r="BW74" s="20">
        <v>0</v>
      </c>
      <c r="BX74" s="20">
        <v>0</v>
      </c>
      <c r="BY74" s="20">
        <v>0</v>
      </c>
      <c r="BZ74" s="20">
        <v>0</v>
      </c>
      <c r="CA74" s="20">
        <v>0</v>
      </c>
      <c r="CB74" s="20">
        <v>0</v>
      </c>
      <c r="CC74" s="20">
        <v>0</v>
      </c>
      <c r="CD74" s="20">
        <v>0</v>
      </c>
      <c r="CE74" s="20">
        <v>0</v>
      </c>
      <c r="CF74" s="20">
        <v>0</v>
      </c>
      <c r="CG74" s="20">
        <v>0</v>
      </c>
      <c r="CH74" s="20">
        <v>0</v>
      </c>
      <c r="CI74" s="20">
        <v>0</v>
      </c>
      <c r="CJ74" s="20">
        <v>0</v>
      </c>
      <c r="CK74" s="20">
        <v>0</v>
      </c>
      <c r="CL74" s="20">
        <v>0</v>
      </c>
      <c r="CM74" s="20">
        <v>0</v>
      </c>
      <c r="CN74" s="20">
        <v>0</v>
      </c>
      <c r="CO74" s="20">
        <v>0</v>
      </c>
      <c r="CP74" s="20">
        <v>0</v>
      </c>
      <c r="CQ74" s="20">
        <v>0</v>
      </c>
      <c r="CR74" s="20">
        <v>0</v>
      </c>
      <c r="CS74" s="20">
        <v>0</v>
      </c>
      <c r="CT74" s="20">
        <v>0</v>
      </c>
      <c r="CU74" s="20">
        <v>0</v>
      </c>
      <c r="CV74" s="20">
        <v>0</v>
      </c>
      <c r="CW74" s="20">
        <v>0</v>
      </c>
      <c r="CX74" s="20">
        <v>0</v>
      </c>
      <c r="CY74" s="20">
        <v>0</v>
      </c>
      <c r="CZ74" s="20">
        <v>0</v>
      </c>
      <c r="DA74" s="20">
        <v>0</v>
      </c>
      <c r="DB74" s="20">
        <v>0</v>
      </c>
      <c r="DC74" s="20">
        <v>0</v>
      </c>
      <c r="DD74" s="20">
        <v>0</v>
      </c>
      <c r="DE74" s="20">
        <v>0</v>
      </c>
      <c r="DF74" s="20">
        <v>0</v>
      </c>
      <c r="DG74" s="29">
        <v>0</v>
      </c>
    </row>
    <row r="75" ht="15.4" customHeight="1" spans="1:111">
      <c r="A75" s="21" t="s">
        <v>2062</v>
      </c>
      <c r="B75" s="22" t="s">
        <v>1744</v>
      </c>
      <c r="C75" s="22" t="s">
        <v>1744</v>
      </c>
      <c r="D75" s="22" t="s">
        <v>2063</v>
      </c>
      <c r="E75" s="20">
        <v>150000</v>
      </c>
      <c r="F75" s="20">
        <v>0</v>
      </c>
      <c r="G75" s="20">
        <v>0</v>
      </c>
      <c r="H75" s="20">
        <v>0</v>
      </c>
      <c r="I75" s="20">
        <v>0</v>
      </c>
      <c r="J75" s="20">
        <v>0</v>
      </c>
      <c r="K75" s="20">
        <v>0</v>
      </c>
      <c r="L75" s="20">
        <v>0</v>
      </c>
      <c r="M75" s="20">
        <v>0</v>
      </c>
      <c r="N75" s="20">
        <v>0</v>
      </c>
      <c r="O75" s="20">
        <v>0</v>
      </c>
      <c r="P75" s="20">
        <v>0</v>
      </c>
      <c r="Q75" s="20">
        <v>0</v>
      </c>
      <c r="R75" s="20">
        <v>0</v>
      </c>
      <c r="S75" s="20">
        <v>0</v>
      </c>
      <c r="T75" s="20">
        <v>150000</v>
      </c>
      <c r="U75" s="20">
        <v>21348</v>
      </c>
      <c r="V75" s="20">
        <v>0</v>
      </c>
      <c r="W75" s="20">
        <v>0</v>
      </c>
      <c r="X75" s="20">
        <v>0</v>
      </c>
      <c r="Y75" s="20">
        <v>0</v>
      </c>
      <c r="Z75" s="20">
        <v>0</v>
      </c>
      <c r="AA75" s="20">
        <v>0</v>
      </c>
      <c r="AB75" s="20">
        <v>0</v>
      </c>
      <c r="AC75" s="20">
        <v>0</v>
      </c>
      <c r="AD75" s="20">
        <v>24172</v>
      </c>
      <c r="AE75" s="20">
        <v>0</v>
      </c>
      <c r="AF75" s="20">
        <v>0</v>
      </c>
      <c r="AG75" s="20">
        <v>0</v>
      </c>
      <c r="AH75" s="20">
        <v>0</v>
      </c>
      <c r="AI75" s="20">
        <v>0</v>
      </c>
      <c r="AJ75" s="20">
        <v>1950</v>
      </c>
      <c r="AK75" s="20">
        <v>0</v>
      </c>
      <c r="AL75" s="20">
        <v>0</v>
      </c>
      <c r="AM75" s="20">
        <v>0</v>
      </c>
      <c r="AN75" s="20">
        <v>30000</v>
      </c>
      <c r="AO75" s="20">
        <v>50000</v>
      </c>
      <c r="AP75" s="20">
        <v>8600</v>
      </c>
      <c r="AQ75" s="20">
        <v>13930</v>
      </c>
      <c r="AR75" s="20">
        <v>0</v>
      </c>
      <c r="AS75" s="20">
        <v>0</v>
      </c>
      <c r="AT75" s="20">
        <v>0</v>
      </c>
      <c r="AU75" s="20">
        <v>0</v>
      </c>
      <c r="AV75" s="20">
        <v>0</v>
      </c>
      <c r="AW75" s="20">
        <v>0</v>
      </c>
      <c r="AX75" s="20">
        <v>0</v>
      </c>
      <c r="AY75" s="20">
        <v>0</v>
      </c>
      <c r="AZ75" s="20">
        <v>0</v>
      </c>
      <c r="BA75" s="20">
        <v>0</v>
      </c>
      <c r="BB75" s="20">
        <v>0</v>
      </c>
      <c r="BC75" s="20">
        <v>0</v>
      </c>
      <c r="BD75" s="20">
        <v>0</v>
      </c>
      <c r="BE75" s="20">
        <v>0</v>
      </c>
      <c r="BF75" s="20">
        <v>0</v>
      </c>
      <c r="BG75" s="20">
        <v>0</v>
      </c>
      <c r="BH75" s="20">
        <v>0</v>
      </c>
      <c r="BI75" s="20">
        <v>0</v>
      </c>
      <c r="BJ75" s="20">
        <v>0</v>
      </c>
      <c r="BK75" s="20">
        <v>0</v>
      </c>
      <c r="BL75" s="20">
        <v>0</v>
      </c>
      <c r="BM75" s="20">
        <v>0</v>
      </c>
      <c r="BN75" s="20">
        <v>0</v>
      </c>
      <c r="BO75" s="20">
        <v>0</v>
      </c>
      <c r="BP75" s="20">
        <v>0</v>
      </c>
      <c r="BQ75" s="20">
        <v>0</v>
      </c>
      <c r="BR75" s="20">
        <v>0</v>
      </c>
      <c r="BS75" s="20">
        <v>0</v>
      </c>
      <c r="BT75" s="20">
        <v>0</v>
      </c>
      <c r="BU75" s="20">
        <v>0</v>
      </c>
      <c r="BV75" s="20">
        <v>0</v>
      </c>
      <c r="BW75" s="20">
        <v>0</v>
      </c>
      <c r="BX75" s="20">
        <v>0</v>
      </c>
      <c r="BY75" s="20">
        <v>0</v>
      </c>
      <c r="BZ75" s="20">
        <v>0</v>
      </c>
      <c r="CA75" s="20">
        <v>0</v>
      </c>
      <c r="CB75" s="20">
        <v>0</v>
      </c>
      <c r="CC75" s="20">
        <v>0</v>
      </c>
      <c r="CD75" s="20">
        <v>0</v>
      </c>
      <c r="CE75" s="20">
        <v>0</v>
      </c>
      <c r="CF75" s="20">
        <v>0</v>
      </c>
      <c r="CG75" s="20">
        <v>0</v>
      </c>
      <c r="CH75" s="20">
        <v>0</v>
      </c>
      <c r="CI75" s="20">
        <v>0</v>
      </c>
      <c r="CJ75" s="20">
        <v>0</v>
      </c>
      <c r="CK75" s="20">
        <v>0</v>
      </c>
      <c r="CL75" s="20">
        <v>0</v>
      </c>
      <c r="CM75" s="20">
        <v>0</v>
      </c>
      <c r="CN75" s="20">
        <v>0</v>
      </c>
      <c r="CO75" s="20">
        <v>0</v>
      </c>
      <c r="CP75" s="20">
        <v>0</v>
      </c>
      <c r="CQ75" s="20">
        <v>0</v>
      </c>
      <c r="CR75" s="20">
        <v>0</v>
      </c>
      <c r="CS75" s="20">
        <v>0</v>
      </c>
      <c r="CT75" s="20">
        <v>0</v>
      </c>
      <c r="CU75" s="20">
        <v>0</v>
      </c>
      <c r="CV75" s="20">
        <v>0</v>
      </c>
      <c r="CW75" s="20">
        <v>0</v>
      </c>
      <c r="CX75" s="20">
        <v>0</v>
      </c>
      <c r="CY75" s="20">
        <v>0</v>
      </c>
      <c r="CZ75" s="20">
        <v>0</v>
      </c>
      <c r="DA75" s="20">
        <v>0</v>
      </c>
      <c r="DB75" s="20">
        <v>0</v>
      </c>
      <c r="DC75" s="20">
        <v>0</v>
      </c>
      <c r="DD75" s="20">
        <v>0</v>
      </c>
      <c r="DE75" s="20">
        <v>0</v>
      </c>
      <c r="DF75" s="20">
        <v>0</v>
      </c>
      <c r="DG75" s="29">
        <v>0</v>
      </c>
    </row>
    <row r="76" ht="15.4" customHeight="1" spans="1:111">
      <c r="A76" s="21" t="s">
        <v>2064</v>
      </c>
      <c r="B76" s="22" t="s">
        <v>1744</v>
      </c>
      <c r="C76" s="22" t="s">
        <v>1744</v>
      </c>
      <c r="D76" s="22" t="s">
        <v>1957</v>
      </c>
      <c r="E76" s="20">
        <v>150000</v>
      </c>
      <c r="F76" s="20">
        <v>0</v>
      </c>
      <c r="G76" s="20">
        <v>0</v>
      </c>
      <c r="H76" s="20">
        <v>0</v>
      </c>
      <c r="I76" s="20">
        <v>0</v>
      </c>
      <c r="J76" s="20">
        <v>0</v>
      </c>
      <c r="K76" s="20">
        <v>0</v>
      </c>
      <c r="L76" s="20">
        <v>0</v>
      </c>
      <c r="M76" s="20">
        <v>0</v>
      </c>
      <c r="N76" s="20">
        <v>0</v>
      </c>
      <c r="O76" s="20">
        <v>0</v>
      </c>
      <c r="P76" s="20">
        <v>0</v>
      </c>
      <c r="Q76" s="20">
        <v>0</v>
      </c>
      <c r="R76" s="20">
        <v>0</v>
      </c>
      <c r="S76" s="20">
        <v>0</v>
      </c>
      <c r="T76" s="20">
        <v>150000</v>
      </c>
      <c r="U76" s="20">
        <v>21348</v>
      </c>
      <c r="V76" s="20">
        <v>0</v>
      </c>
      <c r="W76" s="20">
        <v>0</v>
      </c>
      <c r="X76" s="20">
        <v>0</v>
      </c>
      <c r="Y76" s="20">
        <v>0</v>
      </c>
      <c r="Z76" s="20">
        <v>0</v>
      </c>
      <c r="AA76" s="20">
        <v>0</v>
      </c>
      <c r="AB76" s="20">
        <v>0</v>
      </c>
      <c r="AC76" s="20">
        <v>0</v>
      </c>
      <c r="AD76" s="20">
        <v>24172</v>
      </c>
      <c r="AE76" s="20">
        <v>0</v>
      </c>
      <c r="AF76" s="20">
        <v>0</v>
      </c>
      <c r="AG76" s="20">
        <v>0</v>
      </c>
      <c r="AH76" s="20">
        <v>0</v>
      </c>
      <c r="AI76" s="20">
        <v>0</v>
      </c>
      <c r="AJ76" s="20">
        <v>1950</v>
      </c>
      <c r="AK76" s="20">
        <v>0</v>
      </c>
      <c r="AL76" s="20">
        <v>0</v>
      </c>
      <c r="AM76" s="20">
        <v>0</v>
      </c>
      <c r="AN76" s="20">
        <v>30000</v>
      </c>
      <c r="AO76" s="20">
        <v>50000</v>
      </c>
      <c r="AP76" s="20">
        <v>8600</v>
      </c>
      <c r="AQ76" s="20">
        <v>13930</v>
      </c>
      <c r="AR76" s="20">
        <v>0</v>
      </c>
      <c r="AS76" s="20">
        <v>0</v>
      </c>
      <c r="AT76" s="20">
        <v>0</v>
      </c>
      <c r="AU76" s="20">
        <v>0</v>
      </c>
      <c r="AV76" s="20">
        <v>0</v>
      </c>
      <c r="AW76" s="20">
        <v>0</v>
      </c>
      <c r="AX76" s="20">
        <v>0</v>
      </c>
      <c r="AY76" s="20">
        <v>0</v>
      </c>
      <c r="AZ76" s="20">
        <v>0</v>
      </c>
      <c r="BA76" s="20">
        <v>0</v>
      </c>
      <c r="BB76" s="20">
        <v>0</v>
      </c>
      <c r="BC76" s="20">
        <v>0</v>
      </c>
      <c r="BD76" s="20">
        <v>0</v>
      </c>
      <c r="BE76" s="20">
        <v>0</v>
      </c>
      <c r="BF76" s="20">
        <v>0</v>
      </c>
      <c r="BG76" s="20">
        <v>0</v>
      </c>
      <c r="BH76" s="20">
        <v>0</v>
      </c>
      <c r="BI76" s="20">
        <v>0</v>
      </c>
      <c r="BJ76" s="20">
        <v>0</v>
      </c>
      <c r="BK76" s="20">
        <v>0</v>
      </c>
      <c r="BL76" s="20">
        <v>0</v>
      </c>
      <c r="BM76" s="20">
        <v>0</v>
      </c>
      <c r="BN76" s="20">
        <v>0</v>
      </c>
      <c r="BO76" s="20">
        <v>0</v>
      </c>
      <c r="BP76" s="20">
        <v>0</v>
      </c>
      <c r="BQ76" s="20">
        <v>0</v>
      </c>
      <c r="BR76" s="20">
        <v>0</v>
      </c>
      <c r="BS76" s="20">
        <v>0</v>
      </c>
      <c r="BT76" s="20">
        <v>0</v>
      </c>
      <c r="BU76" s="20">
        <v>0</v>
      </c>
      <c r="BV76" s="20">
        <v>0</v>
      </c>
      <c r="BW76" s="20">
        <v>0</v>
      </c>
      <c r="BX76" s="20">
        <v>0</v>
      </c>
      <c r="BY76" s="20">
        <v>0</v>
      </c>
      <c r="BZ76" s="20">
        <v>0</v>
      </c>
      <c r="CA76" s="20">
        <v>0</v>
      </c>
      <c r="CB76" s="20">
        <v>0</v>
      </c>
      <c r="CC76" s="20">
        <v>0</v>
      </c>
      <c r="CD76" s="20">
        <v>0</v>
      </c>
      <c r="CE76" s="20">
        <v>0</v>
      </c>
      <c r="CF76" s="20">
        <v>0</v>
      </c>
      <c r="CG76" s="20">
        <v>0</v>
      </c>
      <c r="CH76" s="20">
        <v>0</v>
      </c>
      <c r="CI76" s="20">
        <v>0</v>
      </c>
      <c r="CJ76" s="20">
        <v>0</v>
      </c>
      <c r="CK76" s="20">
        <v>0</v>
      </c>
      <c r="CL76" s="20">
        <v>0</v>
      </c>
      <c r="CM76" s="20">
        <v>0</v>
      </c>
      <c r="CN76" s="20">
        <v>0</v>
      </c>
      <c r="CO76" s="20">
        <v>0</v>
      </c>
      <c r="CP76" s="20">
        <v>0</v>
      </c>
      <c r="CQ76" s="20">
        <v>0</v>
      </c>
      <c r="CR76" s="20">
        <v>0</v>
      </c>
      <c r="CS76" s="20">
        <v>0</v>
      </c>
      <c r="CT76" s="20">
        <v>0</v>
      </c>
      <c r="CU76" s="20">
        <v>0</v>
      </c>
      <c r="CV76" s="20">
        <v>0</v>
      </c>
      <c r="CW76" s="20">
        <v>0</v>
      </c>
      <c r="CX76" s="20">
        <v>0</v>
      </c>
      <c r="CY76" s="20">
        <v>0</v>
      </c>
      <c r="CZ76" s="20">
        <v>0</v>
      </c>
      <c r="DA76" s="20">
        <v>0</v>
      </c>
      <c r="DB76" s="20">
        <v>0</v>
      </c>
      <c r="DC76" s="20">
        <v>0</v>
      </c>
      <c r="DD76" s="20">
        <v>0</v>
      </c>
      <c r="DE76" s="20">
        <v>0</v>
      </c>
      <c r="DF76" s="20">
        <v>0</v>
      </c>
      <c r="DG76" s="29">
        <v>0</v>
      </c>
    </row>
    <row r="77" ht="15.4" customHeight="1" spans="1:111">
      <c r="A77" s="21" t="s">
        <v>2065</v>
      </c>
      <c r="B77" s="22" t="s">
        <v>1744</v>
      </c>
      <c r="C77" s="22" t="s">
        <v>1744</v>
      </c>
      <c r="D77" s="22" t="s">
        <v>2066</v>
      </c>
      <c r="E77" s="20">
        <v>1713742.61</v>
      </c>
      <c r="F77" s="20">
        <v>826308.17</v>
      </c>
      <c r="G77" s="20">
        <v>227388.23</v>
      </c>
      <c r="H77" s="20">
        <v>114154</v>
      </c>
      <c r="I77" s="20">
        <v>224233.6</v>
      </c>
      <c r="J77" s="20">
        <v>0</v>
      </c>
      <c r="K77" s="20">
        <v>0</v>
      </c>
      <c r="L77" s="20">
        <v>0</v>
      </c>
      <c r="M77" s="20">
        <v>0</v>
      </c>
      <c r="N77" s="20">
        <v>0</v>
      </c>
      <c r="O77" s="20">
        <v>0</v>
      </c>
      <c r="P77" s="20">
        <v>0</v>
      </c>
      <c r="Q77" s="20">
        <v>0</v>
      </c>
      <c r="R77" s="20">
        <v>0</v>
      </c>
      <c r="S77" s="20">
        <v>260532.34</v>
      </c>
      <c r="T77" s="20">
        <v>829006.54</v>
      </c>
      <c r="U77" s="20">
        <v>190368.82</v>
      </c>
      <c r="V77" s="20">
        <v>57567</v>
      </c>
      <c r="W77" s="20">
        <v>0</v>
      </c>
      <c r="X77" s="20">
        <v>0</v>
      </c>
      <c r="Y77" s="20">
        <v>1600</v>
      </c>
      <c r="Z77" s="20">
        <v>6582.84</v>
      </c>
      <c r="AA77" s="20">
        <v>14687.31</v>
      </c>
      <c r="AB77" s="20">
        <v>0</v>
      </c>
      <c r="AC77" s="20">
        <v>0</v>
      </c>
      <c r="AD77" s="20">
        <v>77744</v>
      </c>
      <c r="AE77" s="20">
        <v>0</v>
      </c>
      <c r="AF77" s="20">
        <v>13067.82</v>
      </c>
      <c r="AG77" s="20">
        <v>81800</v>
      </c>
      <c r="AH77" s="20">
        <v>4216</v>
      </c>
      <c r="AI77" s="20">
        <v>1792</v>
      </c>
      <c r="AJ77" s="20">
        <v>7503</v>
      </c>
      <c r="AK77" s="20">
        <v>0</v>
      </c>
      <c r="AL77" s="20">
        <v>0</v>
      </c>
      <c r="AM77" s="20">
        <v>0</v>
      </c>
      <c r="AN77" s="20">
        <v>178749.3</v>
      </c>
      <c r="AO77" s="20">
        <v>69002</v>
      </c>
      <c r="AP77" s="20">
        <v>11781.6</v>
      </c>
      <c r="AQ77" s="20">
        <v>9400</v>
      </c>
      <c r="AR77" s="20">
        <v>0</v>
      </c>
      <c r="AS77" s="20">
        <v>28050</v>
      </c>
      <c r="AT77" s="20">
        <v>0</v>
      </c>
      <c r="AU77" s="20">
        <v>75094.85</v>
      </c>
      <c r="AV77" s="20">
        <v>49209</v>
      </c>
      <c r="AW77" s="20">
        <v>0</v>
      </c>
      <c r="AX77" s="20">
        <v>0</v>
      </c>
      <c r="AY77" s="20">
        <v>0</v>
      </c>
      <c r="AZ77" s="20">
        <v>0</v>
      </c>
      <c r="BA77" s="20">
        <v>41209</v>
      </c>
      <c r="BB77" s="20">
        <v>0</v>
      </c>
      <c r="BC77" s="20">
        <v>0</v>
      </c>
      <c r="BD77" s="20">
        <v>0</v>
      </c>
      <c r="BE77" s="20">
        <v>4400</v>
      </c>
      <c r="BF77" s="20">
        <v>0</v>
      </c>
      <c r="BG77" s="20">
        <v>3600</v>
      </c>
      <c r="BH77" s="20">
        <v>0</v>
      </c>
      <c r="BI77" s="20">
        <v>0</v>
      </c>
      <c r="BJ77" s="20">
        <v>0</v>
      </c>
      <c r="BK77" s="20">
        <v>0</v>
      </c>
      <c r="BL77" s="20">
        <v>0</v>
      </c>
      <c r="BM77" s="20">
        <v>0</v>
      </c>
      <c r="BN77" s="20">
        <v>0</v>
      </c>
      <c r="BO77" s="20">
        <v>0</v>
      </c>
      <c r="BP77" s="20">
        <v>0</v>
      </c>
      <c r="BQ77" s="20">
        <v>0</v>
      </c>
      <c r="BR77" s="20">
        <v>0</v>
      </c>
      <c r="BS77" s="20">
        <v>0</v>
      </c>
      <c r="BT77" s="20">
        <v>0</v>
      </c>
      <c r="BU77" s="20">
        <v>0</v>
      </c>
      <c r="BV77" s="20">
        <v>0</v>
      </c>
      <c r="BW77" s="20">
        <v>0</v>
      </c>
      <c r="BX77" s="20">
        <v>0</v>
      </c>
      <c r="BY77" s="20">
        <v>0</v>
      </c>
      <c r="BZ77" s="20">
        <v>9218.9</v>
      </c>
      <c r="CA77" s="20">
        <v>0</v>
      </c>
      <c r="CB77" s="20">
        <v>9218.9</v>
      </c>
      <c r="CC77" s="20">
        <v>0</v>
      </c>
      <c r="CD77" s="20">
        <v>0</v>
      </c>
      <c r="CE77" s="20">
        <v>0</v>
      </c>
      <c r="CF77" s="20">
        <v>0</v>
      </c>
      <c r="CG77" s="20">
        <v>0</v>
      </c>
      <c r="CH77" s="20">
        <v>0</v>
      </c>
      <c r="CI77" s="20">
        <v>0</v>
      </c>
      <c r="CJ77" s="20">
        <v>0</v>
      </c>
      <c r="CK77" s="20">
        <v>0</v>
      </c>
      <c r="CL77" s="20">
        <v>0</v>
      </c>
      <c r="CM77" s="20">
        <v>0</v>
      </c>
      <c r="CN77" s="20">
        <v>0</v>
      </c>
      <c r="CO77" s="20">
        <v>0</v>
      </c>
      <c r="CP77" s="20">
        <v>0</v>
      </c>
      <c r="CQ77" s="20">
        <v>0</v>
      </c>
      <c r="CR77" s="20">
        <v>0</v>
      </c>
      <c r="CS77" s="20">
        <v>0</v>
      </c>
      <c r="CT77" s="20">
        <v>0</v>
      </c>
      <c r="CU77" s="20">
        <v>0</v>
      </c>
      <c r="CV77" s="20">
        <v>0</v>
      </c>
      <c r="CW77" s="20">
        <v>0</v>
      </c>
      <c r="CX77" s="20">
        <v>0</v>
      </c>
      <c r="CY77" s="20">
        <v>0</v>
      </c>
      <c r="CZ77" s="20">
        <v>0</v>
      </c>
      <c r="DA77" s="20">
        <v>0</v>
      </c>
      <c r="DB77" s="20">
        <v>0</v>
      </c>
      <c r="DC77" s="20">
        <v>0</v>
      </c>
      <c r="DD77" s="20">
        <v>0</v>
      </c>
      <c r="DE77" s="20">
        <v>0</v>
      </c>
      <c r="DF77" s="20">
        <v>0</v>
      </c>
      <c r="DG77" s="29">
        <v>0</v>
      </c>
    </row>
    <row r="78" ht="15.4" customHeight="1" spans="1:111">
      <c r="A78" s="21" t="s">
        <v>2067</v>
      </c>
      <c r="B78" s="22" t="s">
        <v>1744</v>
      </c>
      <c r="C78" s="22" t="s">
        <v>1744</v>
      </c>
      <c r="D78" s="22" t="s">
        <v>1955</v>
      </c>
      <c r="E78" s="20">
        <v>985294.43</v>
      </c>
      <c r="F78" s="20">
        <v>826308.17</v>
      </c>
      <c r="G78" s="20">
        <v>227388.23</v>
      </c>
      <c r="H78" s="20">
        <v>114154</v>
      </c>
      <c r="I78" s="20">
        <v>224233.6</v>
      </c>
      <c r="J78" s="20">
        <v>0</v>
      </c>
      <c r="K78" s="20">
        <v>0</v>
      </c>
      <c r="L78" s="20">
        <v>0</v>
      </c>
      <c r="M78" s="20">
        <v>0</v>
      </c>
      <c r="N78" s="20">
        <v>0</v>
      </c>
      <c r="O78" s="20">
        <v>0</v>
      </c>
      <c r="P78" s="20">
        <v>0</v>
      </c>
      <c r="Q78" s="20">
        <v>0</v>
      </c>
      <c r="R78" s="20">
        <v>0</v>
      </c>
      <c r="S78" s="20">
        <v>260532.34</v>
      </c>
      <c r="T78" s="20">
        <v>147222.36</v>
      </c>
      <c r="U78" s="20">
        <v>22158.21</v>
      </c>
      <c r="V78" s="20">
        <v>19036</v>
      </c>
      <c r="W78" s="20">
        <v>0</v>
      </c>
      <c r="X78" s="20">
        <v>0</v>
      </c>
      <c r="Y78" s="20">
        <v>0</v>
      </c>
      <c r="Z78" s="20">
        <v>0</v>
      </c>
      <c r="AA78" s="20">
        <v>7389.15</v>
      </c>
      <c r="AB78" s="20">
        <v>0</v>
      </c>
      <c r="AC78" s="20">
        <v>0</v>
      </c>
      <c r="AD78" s="20">
        <v>24674</v>
      </c>
      <c r="AE78" s="20">
        <v>0</v>
      </c>
      <c r="AF78" s="20">
        <v>1167.82</v>
      </c>
      <c r="AG78" s="20">
        <v>0</v>
      </c>
      <c r="AH78" s="20">
        <v>2766</v>
      </c>
      <c r="AI78" s="20">
        <v>880</v>
      </c>
      <c r="AJ78" s="20">
        <v>4353</v>
      </c>
      <c r="AK78" s="20">
        <v>0</v>
      </c>
      <c r="AL78" s="20">
        <v>0</v>
      </c>
      <c r="AM78" s="20">
        <v>0</v>
      </c>
      <c r="AN78" s="20">
        <v>10255</v>
      </c>
      <c r="AO78" s="20">
        <v>8896</v>
      </c>
      <c r="AP78" s="20">
        <v>8721.6</v>
      </c>
      <c r="AQ78" s="20">
        <v>5710.4</v>
      </c>
      <c r="AR78" s="20">
        <v>0</v>
      </c>
      <c r="AS78" s="20">
        <v>15000</v>
      </c>
      <c r="AT78" s="20">
        <v>0</v>
      </c>
      <c r="AU78" s="20">
        <v>16215.18</v>
      </c>
      <c r="AV78" s="20">
        <v>9009</v>
      </c>
      <c r="AW78" s="20">
        <v>0</v>
      </c>
      <c r="AX78" s="20">
        <v>0</v>
      </c>
      <c r="AY78" s="20">
        <v>0</v>
      </c>
      <c r="AZ78" s="20">
        <v>0</v>
      </c>
      <c r="BA78" s="20">
        <v>9009</v>
      </c>
      <c r="BB78" s="20">
        <v>0</v>
      </c>
      <c r="BC78" s="20">
        <v>0</v>
      </c>
      <c r="BD78" s="20">
        <v>0</v>
      </c>
      <c r="BE78" s="20">
        <v>0</v>
      </c>
      <c r="BF78" s="20">
        <v>0</v>
      </c>
      <c r="BG78" s="20">
        <v>0</v>
      </c>
      <c r="BH78" s="20">
        <v>0</v>
      </c>
      <c r="BI78" s="20">
        <v>0</v>
      </c>
      <c r="BJ78" s="20">
        <v>0</v>
      </c>
      <c r="BK78" s="20">
        <v>0</v>
      </c>
      <c r="BL78" s="20">
        <v>0</v>
      </c>
      <c r="BM78" s="20">
        <v>0</v>
      </c>
      <c r="BN78" s="20">
        <v>0</v>
      </c>
      <c r="BO78" s="20">
        <v>0</v>
      </c>
      <c r="BP78" s="20">
        <v>0</v>
      </c>
      <c r="BQ78" s="20">
        <v>0</v>
      </c>
      <c r="BR78" s="20">
        <v>0</v>
      </c>
      <c r="BS78" s="20">
        <v>0</v>
      </c>
      <c r="BT78" s="20">
        <v>0</v>
      </c>
      <c r="BU78" s="20">
        <v>0</v>
      </c>
      <c r="BV78" s="20">
        <v>0</v>
      </c>
      <c r="BW78" s="20">
        <v>0</v>
      </c>
      <c r="BX78" s="20">
        <v>0</v>
      </c>
      <c r="BY78" s="20">
        <v>0</v>
      </c>
      <c r="BZ78" s="20">
        <v>2754.9</v>
      </c>
      <c r="CA78" s="20">
        <v>0</v>
      </c>
      <c r="CB78" s="20">
        <v>2754.9</v>
      </c>
      <c r="CC78" s="20">
        <v>0</v>
      </c>
      <c r="CD78" s="20">
        <v>0</v>
      </c>
      <c r="CE78" s="20">
        <v>0</v>
      </c>
      <c r="CF78" s="20">
        <v>0</v>
      </c>
      <c r="CG78" s="20">
        <v>0</v>
      </c>
      <c r="CH78" s="20">
        <v>0</v>
      </c>
      <c r="CI78" s="20">
        <v>0</v>
      </c>
      <c r="CJ78" s="20">
        <v>0</v>
      </c>
      <c r="CK78" s="20">
        <v>0</v>
      </c>
      <c r="CL78" s="20">
        <v>0</v>
      </c>
      <c r="CM78" s="20">
        <v>0</v>
      </c>
      <c r="CN78" s="20">
        <v>0</v>
      </c>
      <c r="CO78" s="20">
        <v>0</v>
      </c>
      <c r="CP78" s="20">
        <v>0</v>
      </c>
      <c r="CQ78" s="20">
        <v>0</v>
      </c>
      <c r="CR78" s="20">
        <v>0</v>
      </c>
      <c r="CS78" s="20">
        <v>0</v>
      </c>
      <c r="CT78" s="20">
        <v>0</v>
      </c>
      <c r="CU78" s="20">
        <v>0</v>
      </c>
      <c r="CV78" s="20">
        <v>0</v>
      </c>
      <c r="CW78" s="20">
        <v>0</v>
      </c>
      <c r="CX78" s="20">
        <v>0</v>
      </c>
      <c r="CY78" s="20">
        <v>0</v>
      </c>
      <c r="CZ78" s="20">
        <v>0</v>
      </c>
      <c r="DA78" s="20">
        <v>0</v>
      </c>
      <c r="DB78" s="20">
        <v>0</v>
      </c>
      <c r="DC78" s="20">
        <v>0</v>
      </c>
      <c r="DD78" s="20">
        <v>0</v>
      </c>
      <c r="DE78" s="20">
        <v>0</v>
      </c>
      <c r="DF78" s="20">
        <v>0</v>
      </c>
      <c r="DG78" s="29">
        <v>0</v>
      </c>
    </row>
    <row r="79" ht="15.4" customHeight="1" spans="1:111">
      <c r="A79" s="21" t="s">
        <v>2068</v>
      </c>
      <c r="B79" s="22" t="s">
        <v>1744</v>
      </c>
      <c r="C79" s="22" t="s">
        <v>1744</v>
      </c>
      <c r="D79" s="22" t="s">
        <v>1957</v>
      </c>
      <c r="E79" s="20">
        <v>400568.18</v>
      </c>
      <c r="F79" s="20">
        <v>0</v>
      </c>
      <c r="G79" s="20">
        <v>0</v>
      </c>
      <c r="H79" s="20">
        <v>0</v>
      </c>
      <c r="I79" s="20">
        <v>0</v>
      </c>
      <c r="J79" s="20">
        <v>0</v>
      </c>
      <c r="K79" s="20">
        <v>0</v>
      </c>
      <c r="L79" s="20">
        <v>0</v>
      </c>
      <c r="M79" s="20">
        <v>0</v>
      </c>
      <c r="N79" s="20">
        <v>0</v>
      </c>
      <c r="O79" s="20">
        <v>0</v>
      </c>
      <c r="P79" s="20">
        <v>0</v>
      </c>
      <c r="Q79" s="20">
        <v>0</v>
      </c>
      <c r="R79" s="20">
        <v>0</v>
      </c>
      <c r="S79" s="20">
        <v>0</v>
      </c>
      <c r="T79" s="20">
        <v>360368.18</v>
      </c>
      <c r="U79" s="20">
        <v>46922.61</v>
      </c>
      <c r="V79" s="20">
        <v>15420</v>
      </c>
      <c r="W79" s="20">
        <v>0</v>
      </c>
      <c r="X79" s="20">
        <v>0</v>
      </c>
      <c r="Y79" s="20">
        <v>0</v>
      </c>
      <c r="Z79" s="20">
        <v>0</v>
      </c>
      <c r="AA79" s="20">
        <v>5890</v>
      </c>
      <c r="AB79" s="20">
        <v>0</v>
      </c>
      <c r="AC79" s="20">
        <v>0</v>
      </c>
      <c r="AD79" s="20">
        <v>41870</v>
      </c>
      <c r="AE79" s="20">
        <v>0</v>
      </c>
      <c r="AF79" s="20">
        <v>800</v>
      </c>
      <c r="AG79" s="20">
        <v>62700</v>
      </c>
      <c r="AH79" s="20">
        <v>0</v>
      </c>
      <c r="AI79" s="20">
        <v>0</v>
      </c>
      <c r="AJ79" s="20">
        <v>800</v>
      </c>
      <c r="AK79" s="20">
        <v>0</v>
      </c>
      <c r="AL79" s="20">
        <v>0</v>
      </c>
      <c r="AM79" s="20">
        <v>0</v>
      </c>
      <c r="AN79" s="20">
        <v>111184.3</v>
      </c>
      <c r="AO79" s="20">
        <v>12813</v>
      </c>
      <c r="AP79" s="20">
        <v>3060</v>
      </c>
      <c r="AQ79" s="20">
        <v>3689.6</v>
      </c>
      <c r="AR79" s="20">
        <v>0</v>
      </c>
      <c r="AS79" s="20">
        <v>8250</v>
      </c>
      <c r="AT79" s="20">
        <v>0</v>
      </c>
      <c r="AU79" s="20">
        <v>46968.67</v>
      </c>
      <c r="AV79" s="20">
        <v>40200</v>
      </c>
      <c r="AW79" s="20">
        <v>0</v>
      </c>
      <c r="AX79" s="20">
        <v>0</v>
      </c>
      <c r="AY79" s="20">
        <v>0</v>
      </c>
      <c r="AZ79" s="20">
        <v>0</v>
      </c>
      <c r="BA79" s="20">
        <v>32200</v>
      </c>
      <c r="BB79" s="20">
        <v>0</v>
      </c>
      <c r="BC79" s="20">
        <v>0</v>
      </c>
      <c r="BD79" s="20">
        <v>0</v>
      </c>
      <c r="BE79" s="20">
        <v>4400</v>
      </c>
      <c r="BF79" s="20">
        <v>0</v>
      </c>
      <c r="BG79" s="20">
        <v>3600</v>
      </c>
      <c r="BH79" s="20">
        <v>0</v>
      </c>
      <c r="BI79" s="20">
        <v>0</v>
      </c>
      <c r="BJ79" s="20">
        <v>0</v>
      </c>
      <c r="BK79" s="20">
        <v>0</v>
      </c>
      <c r="BL79" s="20">
        <v>0</v>
      </c>
      <c r="BM79" s="20">
        <v>0</v>
      </c>
      <c r="BN79" s="20">
        <v>0</v>
      </c>
      <c r="BO79" s="20">
        <v>0</v>
      </c>
      <c r="BP79" s="20">
        <v>0</v>
      </c>
      <c r="BQ79" s="20">
        <v>0</v>
      </c>
      <c r="BR79" s="20">
        <v>0</v>
      </c>
      <c r="BS79" s="20">
        <v>0</v>
      </c>
      <c r="BT79" s="20">
        <v>0</v>
      </c>
      <c r="BU79" s="20">
        <v>0</v>
      </c>
      <c r="BV79" s="20">
        <v>0</v>
      </c>
      <c r="BW79" s="20">
        <v>0</v>
      </c>
      <c r="BX79" s="20">
        <v>0</v>
      </c>
      <c r="BY79" s="20">
        <v>0</v>
      </c>
      <c r="BZ79" s="20">
        <v>0</v>
      </c>
      <c r="CA79" s="20">
        <v>0</v>
      </c>
      <c r="CB79" s="20">
        <v>0</v>
      </c>
      <c r="CC79" s="20">
        <v>0</v>
      </c>
      <c r="CD79" s="20">
        <v>0</v>
      </c>
      <c r="CE79" s="20">
        <v>0</v>
      </c>
      <c r="CF79" s="20">
        <v>0</v>
      </c>
      <c r="CG79" s="20">
        <v>0</v>
      </c>
      <c r="CH79" s="20">
        <v>0</v>
      </c>
      <c r="CI79" s="20">
        <v>0</v>
      </c>
      <c r="CJ79" s="20">
        <v>0</v>
      </c>
      <c r="CK79" s="20">
        <v>0</v>
      </c>
      <c r="CL79" s="20">
        <v>0</v>
      </c>
      <c r="CM79" s="20">
        <v>0</v>
      </c>
      <c r="CN79" s="20">
        <v>0</v>
      </c>
      <c r="CO79" s="20">
        <v>0</v>
      </c>
      <c r="CP79" s="20">
        <v>0</v>
      </c>
      <c r="CQ79" s="20">
        <v>0</v>
      </c>
      <c r="CR79" s="20">
        <v>0</v>
      </c>
      <c r="CS79" s="20">
        <v>0</v>
      </c>
      <c r="CT79" s="20">
        <v>0</v>
      </c>
      <c r="CU79" s="20">
        <v>0</v>
      </c>
      <c r="CV79" s="20">
        <v>0</v>
      </c>
      <c r="CW79" s="20">
        <v>0</v>
      </c>
      <c r="CX79" s="20">
        <v>0</v>
      </c>
      <c r="CY79" s="20">
        <v>0</v>
      </c>
      <c r="CZ79" s="20">
        <v>0</v>
      </c>
      <c r="DA79" s="20">
        <v>0</v>
      </c>
      <c r="DB79" s="20">
        <v>0</v>
      </c>
      <c r="DC79" s="20">
        <v>0</v>
      </c>
      <c r="DD79" s="20">
        <v>0</v>
      </c>
      <c r="DE79" s="20">
        <v>0</v>
      </c>
      <c r="DF79" s="20">
        <v>0</v>
      </c>
      <c r="DG79" s="29">
        <v>0</v>
      </c>
    </row>
    <row r="80" ht="15.4" customHeight="1" spans="1:111">
      <c r="A80" s="21" t="s">
        <v>2069</v>
      </c>
      <c r="B80" s="22" t="s">
        <v>1744</v>
      </c>
      <c r="C80" s="22" t="s">
        <v>1744</v>
      </c>
      <c r="D80" s="22" t="s">
        <v>2070</v>
      </c>
      <c r="E80" s="20">
        <v>167880</v>
      </c>
      <c r="F80" s="20">
        <v>0</v>
      </c>
      <c r="G80" s="20">
        <v>0</v>
      </c>
      <c r="H80" s="20">
        <v>0</v>
      </c>
      <c r="I80" s="20">
        <v>0</v>
      </c>
      <c r="J80" s="20">
        <v>0</v>
      </c>
      <c r="K80" s="20">
        <v>0</v>
      </c>
      <c r="L80" s="20">
        <v>0</v>
      </c>
      <c r="M80" s="20">
        <v>0</v>
      </c>
      <c r="N80" s="20">
        <v>0</v>
      </c>
      <c r="O80" s="20">
        <v>0</v>
      </c>
      <c r="P80" s="20">
        <v>0</v>
      </c>
      <c r="Q80" s="20">
        <v>0</v>
      </c>
      <c r="R80" s="20">
        <v>0</v>
      </c>
      <c r="S80" s="20">
        <v>0</v>
      </c>
      <c r="T80" s="20">
        <v>161416</v>
      </c>
      <c r="U80" s="20">
        <v>31288</v>
      </c>
      <c r="V80" s="20">
        <v>4111</v>
      </c>
      <c r="W80" s="20">
        <v>0</v>
      </c>
      <c r="X80" s="20">
        <v>0</v>
      </c>
      <c r="Y80" s="20">
        <v>600</v>
      </c>
      <c r="Z80" s="20">
        <v>3582.84</v>
      </c>
      <c r="AA80" s="20">
        <v>1408.16</v>
      </c>
      <c r="AB80" s="20">
        <v>0</v>
      </c>
      <c r="AC80" s="20">
        <v>0</v>
      </c>
      <c r="AD80" s="20">
        <v>11200</v>
      </c>
      <c r="AE80" s="20">
        <v>0</v>
      </c>
      <c r="AF80" s="20">
        <v>1100</v>
      </c>
      <c r="AG80" s="20">
        <v>19100</v>
      </c>
      <c r="AH80" s="20">
        <v>1450</v>
      </c>
      <c r="AI80" s="20">
        <v>912</v>
      </c>
      <c r="AJ80" s="20">
        <v>2350</v>
      </c>
      <c r="AK80" s="20">
        <v>0</v>
      </c>
      <c r="AL80" s="20">
        <v>0</v>
      </c>
      <c r="AM80" s="20">
        <v>0</v>
      </c>
      <c r="AN80" s="20">
        <v>57310</v>
      </c>
      <c r="AO80" s="20">
        <v>12293</v>
      </c>
      <c r="AP80" s="20">
        <v>0</v>
      </c>
      <c r="AQ80" s="20">
        <v>0</v>
      </c>
      <c r="AR80" s="20">
        <v>0</v>
      </c>
      <c r="AS80" s="20">
        <v>4800</v>
      </c>
      <c r="AT80" s="20">
        <v>0</v>
      </c>
      <c r="AU80" s="20">
        <v>9911</v>
      </c>
      <c r="AV80" s="20">
        <v>0</v>
      </c>
      <c r="AW80" s="20">
        <v>0</v>
      </c>
      <c r="AX80" s="20">
        <v>0</v>
      </c>
      <c r="AY80" s="20">
        <v>0</v>
      </c>
      <c r="AZ80" s="20">
        <v>0</v>
      </c>
      <c r="BA80" s="20">
        <v>0</v>
      </c>
      <c r="BB80" s="20">
        <v>0</v>
      </c>
      <c r="BC80" s="20">
        <v>0</v>
      </c>
      <c r="BD80" s="20">
        <v>0</v>
      </c>
      <c r="BE80" s="20">
        <v>0</v>
      </c>
      <c r="BF80" s="20">
        <v>0</v>
      </c>
      <c r="BG80" s="20">
        <v>0</v>
      </c>
      <c r="BH80" s="20">
        <v>0</v>
      </c>
      <c r="BI80" s="20">
        <v>0</v>
      </c>
      <c r="BJ80" s="20">
        <v>0</v>
      </c>
      <c r="BK80" s="20">
        <v>0</v>
      </c>
      <c r="BL80" s="20">
        <v>0</v>
      </c>
      <c r="BM80" s="20">
        <v>0</v>
      </c>
      <c r="BN80" s="20">
        <v>0</v>
      </c>
      <c r="BO80" s="20">
        <v>0</v>
      </c>
      <c r="BP80" s="20">
        <v>0</v>
      </c>
      <c r="BQ80" s="20">
        <v>0</v>
      </c>
      <c r="BR80" s="20">
        <v>0</v>
      </c>
      <c r="BS80" s="20">
        <v>0</v>
      </c>
      <c r="BT80" s="20">
        <v>0</v>
      </c>
      <c r="BU80" s="20">
        <v>0</v>
      </c>
      <c r="BV80" s="20">
        <v>0</v>
      </c>
      <c r="BW80" s="20">
        <v>0</v>
      </c>
      <c r="BX80" s="20">
        <v>0</v>
      </c>
      <c r="BY80" s="20">
        <v>0</v>
      </c>
      <c r="BZ80" s="20">
        <v>6464</v>
      </c>
      <c r="CA80" s="20">
        <v>0</v>
      </c>
      <c r="CB80" s="20">
        <v>6464</v>
      </c>
      <c r="CC80" s="20">
        <v>0</v>
      </c>
      <c r="CD80" s="20">
        <v>0</v>
      </c>
      <c r="CE80" s="20">
        <v>0</v>
      </c>
      <c r="CF80" s="20">
        <v>0</v>
      </c>
      <c r="CG80" s="20">
        <v>0</v>
      </c>
      <c r="CH80" s="20">
        <v>0</v>
      </c>
      <c r="CI80" s="20">
        <v>0</v>
      </c>
      <c r="CJ80" s="20">
        <v>0</v>
      </c>
      <c r="CK80" s="20">
        <v>0</v>
      </c>
      <c r="CL80" s="20">
        <v>0</v>
      </c>
      <c r="CM80" s="20">
        <v>0</v>
      </c>
      <c r="CN80" s="20">
        <v>0</v>
      </c>
      <c r="CO80" s="20">
        <v>0</v>
      </c>
      <c r="CP80" s="20">
        <v>0</v>
      </c>
      <c r="CQ80" s="20">
        <v>0</v>
      </c>
      <c r="CR80" s="20">
        <v>0</v>
      </c>
      <c r="CS80" s="20">
        <v>0</v>
      </c>
      <c r="CT80" s="20">
        <v>0</v>
      </c>
      <c r="CU80" s="20">
        <v>0</v>
      </c>
      <c r="CV80" s="20">
        <v>0</v>
      </c>
      <c r="CW80" s="20">
        <v>0</v>
      </c>
      <c r="CX80" s="20">
        <v>0</v>
      </c>
      <c r="CY80" s="20">
        <v>0</v>
      </c>
      <c r="CZ80" s="20">
        <v>0</v>
      </c>
      <c r="DA80" s="20">
        <v>0</v>
      </c>
      <c r="DB80" s="20">
        <v>0</v>
      </c>
      <c r="DC80" s="20">
        <v>0</v>
      </c>
      <c r="DD80" s="20">
        <v>0</v>
      </c>
      <c r="DE80" s="20">
        <v>0</v>
      </c>
      <c r="DF80" s="20">
        <v>0</v>
      </c>
      <c r="DG80" s="29">
        <v>0</v>
      </c>
    </row>
    <row r="81" ht="15.4" customHeight="1" spans="1:111">
      <c r="A81" s="21" t="s">
        <v>2071</v>
      </c>
      <c r="B81" s="22" t="s">
        <v>1744</v>
      </c>
      <c r="C81" s="22" t="s">
        <v>1744</v>
      </c>
      <c r="D81" s="22" t="s">
        <v>2072</v>
      </c>
      <c r="E81" s="20">
        <v>160000</v>
      </c>
      <c r="F81" s="20">
        <v>0</v>
      </c>
      <c r="G81" s="20">
        <v>0</v>
      </c>
      <c r="H81" s="20">
        <v>0</v>
      </c>
      <c r="I81" s="20">
        <v>0</v>
      </c>
      <c r="J81" s="20">
        <v>0</v>
      </c>
      <c r="K81" s="20">
        <v>0</v>
      </c>
      <c r="L81" s="20">
        <v>0</v>
      </c>
      <c r="M81" s="20">
        <v>0</v>
      </c>
      <c r="N81" s="20">
        <v>0</v>
      </c>
      <c r="O81" s="20">
        <v>0</v>
      </c>
      <c r="P81" s="20">
        <v>0</v>
      </c>
      <c r="Q81" s="20">
        <v>0</v>
      </c>
      <c r="R81" s="20">
        <v>0</v>
      </c>
      <c r="S81" s="20">
        <v>0</v>
      </c>
      <c r="T81" s="20">
        <v>160000</v>
      </c>
      <c r="U81" s="20">
        <v>90000</v>
      </c>
      <c r="V81" s="20">
        <v>19000</v>
      </c>
      <c r="W81" s="20">
        <v>0</v>
      </c>
      <c r="X81" s="20">
        <v>0</v>
      </c>
      <c r="Y81" s="20">
        <v>1000</v>
      </c>
      <c r="Z81" s="20">
        <v>3000</v>
      </c>
      <c r="AA81" s="20">
        <v>0</v>
      </c>
      <c r="AB81" s="20">
        <v>0</v>
      </c>
      <c r="AC81" s="20">
        <v>0</v>
      </c>
      <c r="AD81" s="20">
        <v>0</v>
      </c>
      <c r="AE81" s="20">
        <v>0</v>
      </c>
      <c r="AF81" s="20">
        <v>10000</v>
      </c>
      <c r="AG81" s="20">
        <v>0</v>
      </c>
      <c r="AH81" s="20">
        <v>0</v>
      </c>
      <c r="AI81" s="20">
        <v>0</v>
      </c>
      <c r="AJ81" s="20">
        <v>0</v>
      </c>
      <c r="AK81" s="20">
        <v>0</v>
      </c>
      <c r="AL81" s="20">
        <v>0</v>
      </c>
      <c r="AM81" s="20">
        <v>0</v>
      </c>
      <c r="AN81" s="20">
        <v>0</v>
      </c>
      <c r="AO81" s="20">
        <v>35000</v>
      </c>
      <c r="AP81" s="20">
        <v>0</v>
      </c>
      <c r="AQ81" s="20">
        <v>0</v>
      </c>
      <c r="AR81" s="20">
        <v>0</v>
      </c>
      <c r="AS81" s="20">
        <v>0</v>
      </c>
      <c r="AT81" s="20">
        <v>0</v>
      </c>
      <c r="AU81" s="20">
        <v>2000</v>
      </c>
      <c r="AV81" s="20">
        <v>0</v>
      </c>
      <c r="AW81" s="20">
        <v>0</v>
      </c>
      <c r="AX81" s="20">
        <v>0</v>
      </c>
      <c r="AY81" s="20">
        <v>0</v>
      </c>
      <c r="AZ81" s="20">
        <v>0</v>
      </c>
      <c r="BA81" s="20">
        <v>0</v>
      </c>
      <c r="BB81" s="20">
        <v>0</v>
      </c>
      <c r="BC81" s="20">
        <v>0</v>
      </c>
      <c r="BD81" s="20">
        <v>0</v>
      </c>
      <c r="BE81" s="20">
        <v>0</v>
      </c>
      <c r="BF81" s="20">
        <v>0</v>
      </c>
      <c r="BG81" s="20">
        <v>0</v>
      </c>
      <c r="BH81" s="20">
        <v>0</v>
      </c>
      <c r="BI81" s="20">
        <v>0</v>
      </c>
      <c r="BJ81" s="20">
        <v>0</v>
      </c>
      <c r="BK81" s="20">
        <v>0</v>
      </c>
      <c r="BL81" s="20">
        <v>0</v>
      </c>
      <c r="BM81" s="20">
        <v>0</v>
      </c>
      <c r="BN81" s="20">
        <v>0</v>
      </c>
      <c r="BO81" s="20">
        <v>0</v>
      </c>
      <c r="BP81" s="20">
        <v>0</v>
      </c>
      <c r="BQ81" s="20">
        <v>0</v>
      </c>
      <c r="BR81" s="20">
        <v>0</v>
      </c>
      <c r="BS81" s="20">
        <v>0</v>
      </c>
      <c r="BT81" s="20">
        <v>0</v>
      </c>
      <c r="BU81" s="20">
        <v>0</v>
      </c>
      <c r="BV81" s="20">
        <v>0</v>
      </c>
      <c r="BW81" s="20">
        <v>0</v>
      </c>
      <c r="BX81" s="20">
        <v>0</v>
      </c>
      <c r="BY81" s="20">
        <v>0</v>
      </c>
      <c r="BZ81" s="20">
        <v>0</v>
      </c>
      <c r="CA81" s="20">
        <v>0</v>
      </c>
      <c r="CB81" s="20">
        <v>0</v>
      </c>
      <c r="CC81" s="20">
        <v>0</v>
      </c>
      <c r="CD81" s="20">
        <v>0</v>
      </c>
      <c r="CE81" s="20">
        <v>0</v>
      </c>
      <c r="CF81" s="20">
        <v>0</v>
      </c>
      <c r="CG81" s="20">
        <v>0</v>
      </c>
      <c r="CH81" s="20">
        <v>0</v>
      </c>
      <c r="CI81" s="20">
        <v>0</v>
      </c>
      <c r="CJ81" s="20">
        <v>0</v>
      </c>
      <c r="CK81" s="20">
        <v>0</v>
      </c>
      <c r="CL81" s="20">
        <v>0</v>
      </c>
      <c r="CM81" s="20">
        <v>0</v>
      </c>
      <c r="CN81" s="20">
        <v>0</v>
      </c>
      <c r="CO81" s="20">
        <v>0</v>
      </c>
      <c r="CP81" s="20">
        <v>0</v>
      </c>
      <c r="CQ81" s="20">
        <v>0</v>
      </c>
      <c r="CR81" s="20">
        <v>0</v>
      </c>
      <c r="CS81" s="20">
        <v>0</v>
      </c>
      <c r="CT81" s="20">
        <v>0</v>
      </c>
      <c r="CU81" s="20">
        <v>0</v>
      </c>
      <c r="CV81" s="20">
        <v>0</v>
      </c>
      <c r="CW81" s="20">
        <v>0</v>
      </c>
      <c r="CX81" s="20">
        <v>0</v>
      </c>
      <c r="CY81" s="20">
        <v>0</v>
      </c>
      <c r="CZ81" s="20">
        <v>0</v>
      </c>
      <c r="DA81" s="20">
        <v>0</v>
      </c>
      <c r="DB81" s="20">
        <v>0</v>
      </c>
      <c r="DC81" s="20">
        <v>0</v>
      </c>
      <c r="DD81" s="20">
        <v>0</v>
      </c>
      <c r="DE81" s="20">
        <v>0</v>
      </c>
      <c r="DF81" s="20">
        <v>0</v>
      </c>
      <c r="DG81" s="29">
        <v>0</v>
      </c>
    </row>
    <row r="82" ht="15.4" customHeight="1" spans="1:111">
      <c r="A82" s="21" t="s">
        <v>2073</v>
      </c>
      <c r="B82" s="22" t="s">
        <v>1744</v>
      </c>
      <c r="C82" s="22" t="s">
        <v>1744</v>
      </c>
      <c r="D82" s="22" t="s">
        <v>2074</v>
      </c>
      <c r="E82" s="20">
        <v>7030427.49</v>
      </c>
      <c r="F82" s="20">
        <v>4211915.4</v>
      </c>
      <c r="G82" s="20">
        <v>1273404.58</v>
      </c>
      <c r="H82" s="20">
        <v>1149891</v>
      </c>
      <c r="I82" s="20">
        <v>926445.82</v>
      </c>
      <c r="J82" s="20">
        <v>18520</v>
      </c>
      <c r="K82" s="20">
        <v>119904</v>
      </c>
      <c r="L82" s="20">
        <v>169238</v>
      </c>
      <c r="M82" s="20">
        <v>64512</v>
      </c>
      <c r="N82" s="20">
        <v>0</v>
      </c>
      <c r="O82" s="20">
        <v>0</v>
      </c>
      <c r="P82" s="20">
        <v>130000</v>
      </c>
      <c r="Q82" s="20">
        <v>0</v>
      </c>
      <c r="R82" s="20">
        <v>0</v>
      </c>
      <c r="S82" s="20">
        <v>360000</v>
      </c>
      <c r="T82" s="20">
        <v>2632869.07</v>
      </c>
      <c r="U82" s="20">
        <v>489571.78</v>
      </c>
      <c r="V82" s="20">
        <v>309857.2</v>
      </c>
      <c r="W82" s="20">
        <v>0</v>
      </c>
      <c r="X82" s="20">
        <v>0</v>
      </c>
      <c r="Y82" s="20">
        <v>2480</v>
      </c>
      <c r="Z82" s="20">
        <v>4562</v>
      </c>
      <c r="AA82" s="20">
        <v>24880</v>
      </c>
      <c r="AB82" s="20">
        <v>0</v>
      </c>
      <c r="AC82" s="20">
        <v>0</v>
      </c>
      <c r="AD82" s="20">
        <v>75042.5</v>
      </c>
      <c r="AE82" s="20">
        <v>0</v>
      </c>
      <c r="AF82" s="20">
        <v>637417.8</v>
      </c>
      <c r="AG82" s="20">
        <v>3840</v>
      </c>
      <c r="AH82" s="20">
        <v>88123</v>
      </c>
      <c r="AI82" s="20">
        <v>10880</v>
      </c>
      <c r="AJ82" s="20">
        <v>58719</v>
      </c>
      <c r="AK82" s="20">
        <v>0</v>
      </c>
      <c r="AL82" s="20">
        <v>0</v>
      </c>
      <c r="AM82" s="20">
        <v>0</v>
      </c>
      <c r="AN82" s="20">
        <v>155715.23</v>
      </c>
      <c r="AO82" s="20">
        <v>263317</v>
      </c>
      <c r="AP82" s="20">
        <v>78077.69</v>
      </c>
      <c r="AQ82" s="20">
        <v>41500</v>
      </c>
      <c r="AR82" s="20">
        <v>263151.87</v>
      </c>
      <c r="AS82" s="20">
        <v>66440</v>
      </c>
      <c r="AT82" s="20">
        <v>0</v>
      </c>
      <c r="AU82" s="20">
        <v>59294</v>
      </c>
      <c r="AV82" s="20">
        <v>151182</v>
      </c>
      <c r="AW82" s="20">
        <v>0</v>
      </c>
      <c r="AX82" s="20">
        <v>0</v>
      </c>
      <c r="AY82" s="20">
        <v>0</v>
      </c>
      <c r="AZ82" s="20">
        <v>148182</v>
      </c>
      <c r="BA82" s="20">
        <v>3000</v>
      </c>
      <c r="BB82" s="20">
        <v>0</v>
      </c>
      <c r="BC82" s="20">
        <v>0</v>
      </c>
      <c r="BD82" s="20">
        <v>0</v>
      </c>
      <c r="BE82" s="20">
        <v>0</v>
      </c>
      <c r="BF82" s="20">
        <v>0</v>
      </c>
      <c r="BG82" s="20">
        <v>0</v>
      </c>
      <c r="BH82" s="20">
        <v>0</v>
      </c>
      <c r="BI82" s="20">
        <v>0</v>
      </c>
      <c r="BJ82" s="20">
        <v>0</v>
      </c>
      <c r="BK82" s="20">
        <v>0</v>
      </c>
      <c r="BL82" s="20">
        <v>0</v>
      </c>
      <c r="BM82" s="20">
        <v>0</v>
      </c>
      <c r="BN82" s="20">
        <v>0</v>
      </c>
      <c r="BO82" s="20">
        <v>0</v>
      </c>
      <c r="BP82" s="20">
        <v>0</v>
      </c>
      <c r="BQ82" s="20">
        <v>0</v>
      </c>
      <c r="BR82" s="20">
        <v>0</v>
      </c>
      <c r="BS82" s="20">
        <v>0</v>
      </c>
      <c r="BT82" s="20">
        <v>0</v>
      </c>
      <c r="BU82" s="20">
        <v>0</v>
      </c>
      <c r="BV82" s="20">
        <v>0</v>
      </c>
      <c r="BW82" s="20">
        <v>0</v>
      </c>
      <c r="BX82" s="20">
        <v>0</v>
      </c>
      <c r="BY82" s="20">
        <v>0</v>
      </c>
      <c r="BZ82" s="20">
        <v>34461.02</v>
      </c>
      <c r="CA82" s="20">
        <v>0</v>
      </c>
      <c r="CB82" s="20">
        <v>34461.02</v>
      </c>
      <c r="CC82" s="20">
        <v>0</v>
      </c>
      <c r="CD82" s="20">
        <v>0</v>
      </c>
      <c r="CE82" s="20">
        <v>0</v>
      </c>
      <c r="CF82" s="20">
        <v>0</v>
      </c>
      <c r="CG82" s="20">
        <v>0</v>
      </c>
      <c r="CH82" s="20">
        <v>0</v>
      </c>
      <c r="CI82" s="20">
        <v>0</v>
      </c>
      <c r="CJ82" s="20">
        <v>0</v>
      </c>
      <c r="CK82" s="20">
        <v>0</v>
      </c>
      <c r="CL82" s="20">
        <v>0</v>
      </c>
      <c r="CM82" s="20">
        <v>0</v>
      </c>
      <c r="CN82" s="20">
        <v>0</v>
      </c>
      <c r="CO82" s="20">
        <v>0</v>
      </c>
      <c r="CP82" s="20">
        <v>0</v>
      </c>
      <c r="CQ82" s="20">
        <v>0</v>
      </c>
      <c r="CR82" s="20">
        <v>0</v>
      </c>
      <c r="CS82" s="20">
        <v>0</v>
      </c>
      <c r="CT82" s="20">
        <v>0</v>
      </c>
      <c r="CU82" s="20">
        <v>0</v>
      </c>
      <c r="CV82" s="20">
        <v>0</v>
      </c>
      <c r="CW82" s="20">
        <v>0</v>
      </c>
      <c r="CX82" s="20">
        <v>0</v>
      </c>
      <c r="CY82" s="20">
        <v>0</v>
      </c>
      <c r="CZ82" s="20">
        <v>0</v>
      </c>
      <c r="DA82" s="20">
        <v>0</v>
      </c>
      <c r="DB82" s="20">
        <v>0</v>
      </c>
      <c r="DC82" s="20">
        <v>0</v>
      </c>
      <c r="DD82" s="20">
        <v>0</v>
      </c>
      <c r="DE82" s="20">
        <v>0</v>
      </c>
      <c r="DF82" s="20">
        <v>0</v>
      </c>
      <c r="DG82" s="29">
        <v>0</v>
      </c>
    </row>
    <row r="83" ht="15.4" customHeight="1" spans="1:111">
      <c r="A83" s="21" t="s">
        <v>2075</v>
      </c>
      <c r="B83" s="22" t="s">
        <v>1744</v>
      </c>
      <c r="C83" s="22" t="s">
        <v>1744</v>
      </c>
      <c r="D83" s="22" t="s">
        <v>1955</v>
      </c>
      <c r="E83" s="20">
        <v>5518114.95</v>
      </c>
      <c r="F83" s="20">
        <v>4211915.4</v>
      </c>
      <c r="G83" s="20">
        <v>1273404.58</v>
      </c>
      <c r="H83" s="20">
        <v>1149891</v>
      </c>
      <c r="I83" s="20">
        <v>926445.82</v>
      </c>
      <c r="J83" s="20">
        <v>18520</v>
      </c>
      <c r="K83" s="20">
        <v>119904</v>
      </c>
      <c r="L83" s="20">
        <v>169238</v>
      </c>
      <c r="M83" s="20">
        <v>64512</v>
      </c>
      <c r="N83" s="20">
        <v>0</v>
      </c>
      <c r="O83" s="20">
        <v>0</v>
      </c>
      <c r="P83" s="20">
        <v>130000</v>
      </c>
      <c r="Q83" s="20">
        <v>0</v>
      </c>
      <c r="R83" s="20">
        <v>0</v>
      </c>
      <c r="S83" s="20">
        <v>360000</v>
      </c>
      <c r="T83" s="20">
        <v>1155017.55</v>
      </c>
      <c r="U83" s="20">
        <v>260804.7</v>
      </c>
      <c r="V83" s="20">
        <v>232000</v>
      </c>
      <c r="W83" s="20">
        <v>0</v>
      </c>
      <c r="X83" s="20">
        <v>0</v>
      </c>
      <c r="Y83" s="20">
        <v>2480</v>
      </c>
      <c r="Z83" s="20">
        <v>4562</v>
      </c>
      <c r="AA83" s="20">
        <v>12440</v>
      </c>
      <c r="AB83" s="20">
        <v>0</v>
      </c>
      <c r="AC83" s="20">
        <v>0</v>
      </c>
      <c r="AD83" s="20">
        <v>16508</v>
      </c>
      <c r="AE83" s="20">
        <v>0</v>
      </c>
      <c r="AF83" s="20">
        <v>210300</v>
      </c>
      <c r="AG83" s="20">
        <v>0</v>
      </c>
      <c r="AH83" s="20">
        <v>12000</v>
      </c>
      <c r="AI83" s="20">
        <v>10880</v>
      </c>
      <c r="AJ83" s="20">
        <v>30020</v>
      </c>
      <c r="AK83" s="20">
        <v>0</v>
      </c>
      <c r="AL83" s="20">
        <v>0</v>
      </c>
      <c r="AM83" s="20">
        <v>0</v>
      </c>
      <c r="AN83" s="20">
        <v>128165.23</v>
      </c>
      <c r="AO83" s="20">
        <v>2000</v>
      </c>
      <c r="AP83" s="20">
        <v>78077.69</v>
      </c>
      <c r="AQ83" s="20">
        <v>18731.93</v>
      </c>
      <c r="AR83" s="20">
        <v>25480</v>
      </c>
      <c r="AS83" s="20">
        <v>66440</v>
      </c>
      <c r="AT83" s="20">
        <v>0</v>
      </c>
      <c r="AU83" s="20">
        <v>44128</v>
      </c>
      <c r="AV83" s="20">
        <v>151182</v>
      </c>
      <c r="AW83" s="20">
        <v>0</v>
      </c>
      <c r="AX83" s="20">
        <v>0</v>
      </c>
      <c r="AY83" s="20">
        <v>0</v>
      </c>
      <c r="AZ83" s="20">
        <v>148182</v>
      </c>
      <c r="BA83" s="20">
        <v>3000</v>
      </c>
      <c r="BB83" s="20">
        <v>0</v>
      </c>
      <c r="BC83" s="20">
        <v>0</v>
      </c>
      <c r="BD83" s="20">
        <v>0</v>
      </c>
      <c r="BE83" s="20">
        <v>0</v>
      </c>
      <c r="BF83" s="20">
        <v>0</v>
      </c>
      <c r="BG83" s="20">
        <v>0</v>
      </c>
      <c r="BH83" s="20">
        <v>0</v>
      </c>
      <c r="BI83" s="20">
        <v>0</v>
      </c>
      <c r="BJ83" s="20">
        <v>0</v>
      </c>
      <c r="BK83" s="20">
        <v>0</v>
      </c>
      <c r="BL83" s="20">
        <v>0</v>
      </c>
      <c r="BM83" s="20">
        <v>0</v>
      </c>
      <c r="BN83" s="20">
        <v>0</v>
      </c>
      <c r="BO83" s="20">
        <v>0</v>
      </c>
      <c r="BP83" s="20">
        <v>0</v>
      </c>
      <c r="BQ83" s="20">
        <v>0</v>
      </c>
      <c r="BR83" s="20">
        <v>0</v>
      </c>
      <c r="BS83" s="20">
        <v>0</v>
      </c>
      <c r="BT83" s="20">
        <v>0</v>
      </c>
      <c r="BU83" s="20">
        <v>0</v>
      </c>
      <c r="BV83" s="20">
        <v>0</v>
      </c>
      <c r="BW83" s="20">
        <v>0</v>
      </c>
      <c r="BX83" s="20">
        <v>0</v>
      </c>
      <c r="BY83" s="20">
        <v>0</v>
      </c>
      <c r="BZ83" s="20">
        <v>0</v>
      </c>
      <c r="CA83" s="20">
        <v>0</v>
      </c>
      <c r="CB83" s="20">
        <v>0</v>
      </c>
      <c r="CC83" s="20">
        <v>0</v>
      </c>
      <c r="CD83" s="20">
        <v>0</v>
      </c>
      <c r="CE83" s="20">
        <v>0</v>
      </c>
      <c r="CF83" s="20">
        <v>0</v>
      </c>
      <c r="CG83" s="20">
        <v>0</v>
      </c>
      <c r="CH83" s="20">
        <v>0</v>
      </c>
      <c r="CI83" s="20">
        <v>0</v>
      </c>
      <c r="CJ83" s="20">
        <v>0</v>
      </c>
      <c r="CK83" s="20">
        <v>0</v>
      </c>
      <c r="CL83" s="20">
        <v>0</v>
      </c>
      <c r="CM83" s="20">
        <v>0</v>
      </c>
      <c r="CN83" s="20">
        <v>0</v>
      </c>
      <c r="CO83" s="20">
        <v>0</v>
      </c>
      <c r="CP83" s="20">
        <v>0</v>
      </c>
      <c r="CQ83" s="20">
        <v>0</v>
      </c>
      <c r="CR83" s="20">
        <v>0</v>
      </c>
      <c r="CS83" s="20">
        <v>0</v>
      </c>
      <c r="CT83" s="20">
        <v>0</v>
      </c>
      <c r="CU83" s="20">
        <v>0</v>
      </c>
      <c r="CV83" s="20">
        <v>0</v>
      </c>
      <c r="CW83" s="20">
        <v>0</v>
      </c>
      <c r="CX83" s="20">
        <v>0</v>
      </c>
      <c r="CY83" s="20">
        <v>0</v>
      </c>
      <c r="CZ83" s="20">
        <v>0</v>
      </c>
      <c r="DA83" s="20">
        <v>0</v>
      </c>
      <c r="DB83" s="20">
        <v>0</v>
      </c>
      <c r="DC83" s="20">
        <v>0</v>
      </c>
      <c r="DD83" s="20">
        <v>0</v>
      </c>
      <c r="DE83" s="20">
        <v>0</v>
      </c>
      <c r="DF83" s="20">
        <v>0</v>
      </c>
      <c r="DG83" s="29">
        <v>0</v>
      </c>
    </row>
    <row r="84" ht="15.4" customHeight="1" spans="1:111">
      <c r="A84" s="21" t="s">
        <v>2076</v>
      </c>
      <c r="B84" s="22" t="s">
        <v>1744</v>
      </c>
      <c r="C84" s="22" t="s">
        <v>1744</v>
      </c>
      <c r="D84" s="22" t="s">
        <v>1957</v>
      </c>
      <c r="E84" s="20">
        <v>1135000</v>
      </c>
      <c r="F84" s="20">
        <v>0</v>
      </c>
      <c r="G84" s="20">
        <v>0</v>
      </c>
      <c r="H84" s="20">
        <v>0</v>
      </c>
      <c r="I84" s="20">
        <v>0</v>
      </c>
      <c r="J84" s="20">
        <v>0</v>
      </c>
      <c r="K84" s="20">
        <v>0</v>
      </c>
      <c r="L84" s="20">
        <v>0</v>
      </c>
      <c r="M84" s="20">
        <v>0</v>
      </c>
      <c r="N84" s="20">
        <v>0</v>
      </c>
      <c r="O84" s="20">
        <v>0</v>
      </c>
      <c r="P84" s="20">
        <v>0</v>
      </c>
      <c r="Q84" s="20">
        <v>0</v>
      </c>
      <c r="R84" s="20">
        <v>0</v>
      </c>
      <c r="S84" s="20">
        <v>0</v>
      </c>
      <c r="T84" s="20">
        <v>1111460</v>
      </c>
      <c r="U84" s="20">
        <v>180571.54</v>
      </c>
      <c r="V84" s="20">
        <v>47303.39</v>
      </c>
      <c r="W84" s="20">
        <v>0</v>
      </c>
      <c r="X84" s="20">
        <v>0</v>
      </c>
      <c r="Y84" s="20">
        <v>0</v>
      </c>
      <c r="Z84" s="20">
        <v>0</v>
      </c>
      <c r="AA84" s="20">
        <v>12440</v>
      </c>
      <c r="AB84" s="20">
        <v>0</v>
      </c>
      <c r="AC84" s="20">
        <v>0</v>
      </c>
      <c r="AD84" s="20">
        <v>20620</v>
      </c>
      <c r="AE84" s="20">
        <v>0</v>
      </c>
      <c r="AF84" s="20">
        <v>400680</v>
      </c>
      <c r="AG84" s="20">
        <v>960</v>
      </c>
      <c r="AH84" s="20">
        <v>66123</v>
      </c>
      <c r="AI84" s="20">
        <v>0</v>
      </c>
      <c r="AJ84" s="20">
        <v>0</v>
      </c>
      <c r="AK84" s="20">
        <v>0</v>
      </c>
      <c r="AL84" s="20">
        <v>0</v>
      </c>
      <c r="AM84" s="20">
        <v>0</v>
      </c>
      <c r="AN84" s="20">
        <v>1000</v>
      </c>
      <c r="AO84" s="20">
        <v>210177</v>
      </c>
      <c r="AP84" s="20">
        <v>0</v>
      </c>
      <c r="AQ84" s="20">
        <v>11429.09</v>
      </c>
      <c r="AR84" s="20">
        <v>160155.98</v>
      </c>
      <c r="AS84" s="20">
        <v>0</v>
      </c>
      <c r="AT84" s="20">
        <v>0</v>
      </c>
      <c r="AU84" s="20">
        <v>0</v>
      </c>
      <c r="AV84" s="20">
        <v>0</v>
      </c>
      <c r="AW84" s="20">
        <v>0</v>
      </c>
      <c r="AX84" s="20">
        <v>0</v>
      </c>
      <c r="AY84" s="20">
        <v>0</v>
      </c>
      <c r="AZ84" s="20">
        <v>0</v>
      </c>
      <c r="BA84" s="20">
        <v>0</v>
      </c>
      <c r="BB84" s="20">
        <v>0</v>
      </c>
      <c r="BC84" s="20">
        <v>0</v>
      </c>
      <c r="BD84" s="20">
        <v>0</v>
      </c>
      <c r="BE84" s="20">
        <v>0</v>
      </c>
      <c r="BF84" s="20">
        <v>0</v>
      </c>
      <c r="BG84" s="20">
        <v>0</v>
      </c>
      <c r="BH84" s="20">
        <v>0</v>
      </c>
      <c r="BI84" s="20">
        <v>0</v>
      </c>
      <c r="BJ84" s="20">
        <v>0</v>
      </c>
      <c r="BK84" s="20">
        <v>0</v>
      </c>
      <c r="BL84" s="20">
        <v>0</v>
      </c>
      <c r="BM84" s="20">
        <v>0</v>
      </c>
      <c r="BN84" s="20">
        <v>0</v>
      </c>
      <c r="BO84" s="20">
        <v>0</v>
      </c>
      <c r="BP84" s="20">
        <v>0</v>
      </c>
      <c r="BQ84" s="20">
        <v>0</v>
      </c>
      <c r="BR84" s="20">
        <v>0</v>
      </c>
      <c r="BS84" s="20">
        <v>0</v>
      </c>
      <c r="BT84" s="20">
        <v>0</v>
      </c>
      <c r="BU84" s="20">
        <v>0</v>
      </c>
      <c r="BV84" s="20">
        <v>0</v>
      </c>
      <c r="BW84" s="20">
        <v>0</v>
      </c>
      <c r="BX84" s="20">
        <v>0</v>
      </c>
      <c r="BY84" s="20">
        <v>0</v>
      </c>
      <c r="BZ84" s="20">
        <v>23540</v>
      </c>
      <c r="CA84" s="20">
        <v>0</v>
      </c>
      <c r="CB84" s="20">
        <v>23540</v>
      </c>
      <c r="CC84" s="20">
        <v>0</v>
      </c>
      <c r="CD84" s="20">
        <v>0</v>
      </c>
      <c r="CE84" s="20">
        <v>0</v>
      </c>
      <c r="CF84" s="20">
        <v>0</v>
      </c>
      <c r="CG84" s="20">
        <v>0</v>
      </c>
      <c r="CH84" s="20">
        <v>0</v>
      </c>
      <c r="CI84" s="20">
        <v>0</v>
      </c>
      <c r="CJ84" s="20">
        <v>0</v>
      </c>
      <c r="CK84" s="20">
        <v>0</v>
      </c>
      <c r="CL84" s="20">
        <v>0</v>
      </c>
      <c r="CM84" s="20">
        <v>0</v>
      </c>
      <c r="CN84" s="20">
        <v>0</v>
      </c>
      <c r="CO84" s="20">
        <v>0</v>
      </c>
      <c r="CP84" s="20">
        <v>0</v>
      </c>
      <c r="CQ84" s="20">
        <v>0</v>
      </c>
      <c r="CR84" s="20">
        <v>0</v>
      </c>
      <c r="CS84" s="20">
        <v>0</v>
      </c>
      <c r="CT84" s="20">
        <v>0</v>
      </c>
      <c r="CU84" s="20">
        <v>0</v>
      </c>
      <c r="CV84" s="20">
        <v>0</v>
      </c>
      <c r="CW84" s="20">
        <v>0</v>
      </c>
      <c r="CX84" s="20">
        <v>0</v>
      </c>
      <c r="CY84" s="20">
        <v>0</v>
      </c>
      <c r="CZ84" s="20">
        <v>0</v>
      </c>
      <c r="DA84" s="20">
        <v>0</v>
      </c>
      <c r="DB84" s="20">
        <v>0</v>
      </c>
      <c r="DC84" s="20">
        <v>0</v>
      </c>
      <c r="DD84" s="20">
        <v>0</v>
      </c>
      <c r="DE84" s="20">
        <v>0</v>
      </c>
      <c r="DF84" s="20">
        <v>0</v>
      </c>
      <c r="DG84" s="29">
        <v>0</v>
      </c>
    </row>
    <row r="85" ht="15.4" customHeight="1" spans="1:111">
      <c r="A85" s="21" t="s">
        <v>2077</v>
      </c>
      <c r="B85" s="22" t="s">
        <v>1744</v>
      </c>
      <c r="C85" s="22" t="s">
        <v>1744</v>
      </c>
      <c r="D85" s="22" t="s">
        <v>2078</v>
      </c>
      <c r="E85" s="20">
        <v>117672</v>
      </c>
      <c r="F85" s="20">
        <v>0</v>
      </c>
      <c r="G85" s="20">
        <v>0</v>
      </c>
      <c r="H85" s="20">
        <v>0</v>
      </c>
      <c r="I85" s="20">
        <v>0</v>
      </c>
      <c r="J85" s="20">
        <v>0</v>
      </c>
      <c r="K85" s="20">
        <v>0</v>
      </c>
      <c r="L85" s="20">
        <v>0</v>
      </c>
      <c r="M85" s="20">
        <v>0</v>
      </c>
      <c r="N85" s="20">
        <v>0</v>
      </c>
      <c r="O85" s="20">
        <v>0</v>
      </c>
      <c r="P85" s="20">
        <v>0</v>
      </c>
      <c r="Q85" s="20">
        <v>0</v>
      </c>
      <c r="R85" s="20">
        <v>0</v>
      </c>
      <c r="S85" s="20">
        <v>0</v>
      </c>
      <c r="T85" s="20">
        <v>109820.98</v>
      </c>
      <c r="U85" s="20">
        <v>0</v>
      </c>
      <c r="V85" s="20">
        <v>0</v>
      </c>
      <c r="W85" s="20">
        <v>0</v>
      </c>
      <c r="X85" s="20">
        <v>0</v>
      </c>
      <c r="Y85" s="20">
        <v>0</v>
      </c>
      <c r="Z85" s="20">
        <v>0</v>
      </c>
      <c r="AA85" s="20">
        <v>0</v>
      </c>
      <c r="AB85" s="20">
        <v>0</v>
      </c>
      <c r="AC85" s="20">
        <v>0</v>
      </c>
      <c r="AD85" s="20">
        <v>27993.5</v>
      </c>
      <c r="AE85" s="20">
        <v>0</v>
      </c>
      <c r="AF85" s="20">
        <v>0</v>
      </c>
      <c r="AG85" s="20">
        <v>0</v>
      </c>
      <c r="AH85" s="20">
        <v>10000</v>
      </c>
      <c r="AI85" s="20">
        <v>0</v>
      </c>
      <c r="AJ85" s="20">
        <v>8000</v>
      </c>
      <c r="AK85" s="20">
        <v>0</v>
      </c>
      <c r="AL85" s="20">
        <v>0</v>
      </c>
      <c r="AM85" s="20">
        <v>0</v>
      </c>
      <c r="AN85" s="20">
        <v>0</v>
      </c>
      <c r="AO85" s="20">
        <v>0</v>
      </c>
      <c r="AP85" s="20">
        <v>0</v>
      </c>
      <c r="AQ85" s="20">
        <v>1586</v>
      </c>
      <c r="AR85" s="20">
        <v>52272.5</v>
      </c>
      <c r="AS85" s="20">
        <v>0</v>
      </c>
      <c r="AT85" s="20">
        <v>0</v>
      </c>
      <c r="AU85" s="20">
        <v>9968.98</v>
      </c>
      <c r="AV85" s="20">
        <v>0</v>
      </c>
      <c r="AW85" s="20">
        <v>0</v>
      </c>
      <c r="AX85" s="20">
        <v>0</v>
      </c>
      <c r="AY85" s="20">
        <v>0</v>
      </c>
      <c r="AZ85" s="20">
        <v>0</v>
      </c>
      <c r="BA85" s="20">
        <v>0</v>
      </c>
      <c r="BB85" s="20">
        <v>0</v>
      </c>
      <c r="BC85" s="20">
        <v>0</v>
      </c>
      <c r="BD85" s="20">
        <v>0</v>
      </c>
      <c r="BE85" s="20">
        <v>0</v>
      </c>
      <c r="BF85" s="20">
        <v>0</v>
      </c>
      <c r="BG85" s="20">
        <v>0</v>
      </c>
      <c r="BH85" s="20">
        <v>0</v>
      </c>
      <c r="BI85" s="20">
        <v>0</v>
      </c>
      <c r="BJ85" s="20">
        <v>0</v>
      </c>
      <c r="BK85" s="20">
        <v>0</v>
      </c>
      <c r="BL85" s="20">
        <v>0</v>
      </c>
      <c r="BM85" s="20">
        <v>0</v>
      </c>
      <c r="BN85" s="20">
        <v>0</v>
      </c>
      <c r="BO85" s="20">
        <v>0</v>
      </c>
      <c r="BP85" s="20">
        <v>0</v>
      </c>
      <c r="BQ85" s="20">
        <v>0</v>
      </c>
      <c r="BR85" s="20">
        <v>0</v>
      </c>
      <c r="BS85" s="20">
        <v>0</v>
      </c>
      <c r="BT85" s="20">
        <v>0</v>
      </c>
      <c r="BU85" s="20">
        <v>0</v>
      </c>
      <c r="BV85" s="20">
        <v>0</v>
      </c>
      <c r="BW85" s="20">
        <v>0</v>
      </c>
      <c r="BX85" s="20">
        <v>0</v>
      </c>
      <c r="BY85" s="20">
        <v>0</v>
      </c>
      <c r="BZ85" s="20">
        <v>7851.02</v>
      </c>
      <c r="CA85" s="20">
        <v>0</v>
      </c>
      <c r="CB85" s="20">
        <v>7851.02</v>
      </c>
      <c r="CC85" s="20">
        <v>0</v>
      </c>
      <c r="CD85" s="20">
        <v>0</v>
      </c>
      <c r="CE85" s="20">
        <v>0</v>
      </c>
      <c r="CF85" s="20">
        <v>0</v>
      </c>
      <c r="CG85" s="20">
        <v>0</v>
      </c>
      <c r="CH85" s="20">
        <v>0</v>
      </c>
      <c r="CI85" s="20">
        <v>0</v>
      </c>
      <c r="CJ85" s="20">
        <v>0</v>
      </c>
      <c r="CK85" s="20">
        <v>0</v>
      </c>
      <c r="CL85" s="20">
        <v>0</v>
      </c>
      <c r="CM85" s="20">
        <v>0</v>
      </c>
      <c r="CN85" s="20">
        <v>0</v>
      </c>
      <c r="CO85" s="20">
        <v>0</v>
      </c>
      <c r="CP85" s="20">
        <v>0</v>
      </c>
      <c r="CQ85" s="20">
        <v>0</v>
      </c>
      <c r="CR85" s="20">
        <v>0</v>
      </c>
      <c r="CS85" s="20">
        <v>0</v>
      </c>
      <c r="CT85" s="20">
        <v>0</v>
      </c>
      <c r="CU85" s="20">
        <v>0</v>
      </c>
      <c r="CV85" s="20">
        <v>0</v>
      </c>
      <c r="CW85" s="20">
        <v>0</v>
      </c>
      <c r="CX85" s="20">
        <v>0</v>
      </c>
      <c r="CY85" s="20">
        <v>0</v>
      </c>
      <c r="CZ85" s="20">
        <v>0</v>
      </c>
      <c r="DA85" s="20">
        <v>0</v>
      </c>
      <c r="DB85" s="20">
        <v>0</v>
      </c>
      <c r="DC85" s="20">
        <v>0</v>
      </c>
      <c r="DD85" s="20">
        <v>0</v>
      </c>
      <c r="DE85" s="20">
        <v>0</v>
      </c>
      <c r="DF85" s="20">
        <v>0</v>
      </c>
      <c r="DG85" s="29">
        <v>0</v>
      </c>
    </row>
    <row r="86" ht="15.4" customHeight="1" spans="1:111">
      <c r="A86" s="21" t="s">
        <v>2079</v>
      </c>
      <c r="B86" s="22" t="s">
        <v>1744</v>
      </c>
      <c r="C86" s="22" t="s">
        <v>1744</v>
      </c>
      <c r="D86" s="22" t="s">
        <v>2080</v>
      </c>
      <c r="E86" s="20">
        <v>259640.54</v>
      </c>
      <c r="F86" s="20">
        <v>0</v>
      </c>
      <c r="G86" s="20">
        <v>0</v>
      </c>
      <c r="H86" s="20">
        <v>0</v>
      </c>
      <c r="I86" s="20">
        <v>0</v>
      </c>
      <c r="J86" s="20">
        <v>0</v>
      </c>
      <c r="K86" s="20">
        <v>0</v>
      </c>
      <c r="L86" s="20">
        <v>0</v>
      </c>
      <c r="M86" s="20">
        <v>0</v>
      </c>
      <c r="N86" s="20">
        <v>0</v>
      </c>
      <c r="O86" s="20">
        <v>0</v>
      </c>
      <c r="P86" s="20">
        <v>0</v>
      </c>
      <c r="Q86" s="20">
        <v>0</v>
      </c>
      <c r="R86" s="20">
        <v>0</v>
      </c>
      <c r="S86" s="20">
        <v>0</v>
      </c>
      <c r="T86" s="20">
        <v>256570.54</v>
      </c>
      <c r="U86" s="20">
        <v>48195.54</v>
      </c>
      <c r="V86" s="20">
        <v>30553.81</v>
      </c>
      <c r="W86" s="20">
        <v>0</v>
      </c>
      <c r="X86" s="20">
        <v>0</v>
      </c>
      <c r="Y86" s="20">
        <v>0</v>
      </c>
      <c r="Z86" s="20">
        <v>0</v>
      </c>
      <c r="AA86" s="20">
        <v>0</v>
      </c>
      <c r="AB86" s="20">
        <v>0</v>
      </c>
      <c r="AC86" s="20">
        <v>0</v>
      </c>
      <c r="AD86" s="20">
        <v>9921</v>
      </c>
      <c r="AE86" s="20">
        <v>0</v>
      </c>
      <c r="AF86" s="20">
        <v>26437.8</v>
      </c>
      <c r="AG86" s="20">
        <v>2880</v>
      </c>
      <c r="AH86" s="20">
        <v>0</v>
      </c>
      <c r="AI86" s="20">
        <v>0</v>
      </c>
      <c r="AJ86" s="20">
        <v>20699</v>
      </c>
      <c r="AK86" s="20">
        <v>0</v>
      </c>
      <c r="AL86" s="20">
        <v>0</v>
      </c>
      <c r="AM86" s="20">
        <v>0</v>
      </c>
      <c r="AN86" s="20">
        <v>26550</v>
      </c>
      <c r="AO86" s="20">
        <v>51140</v>
      </c>
      <c r="AP86" s="20">
        <v>0</v>
      </c>
      <c r="AQ86" s="20">
        <v>9752.98</v>
      </c>
      <c r="AR86" s="20">
        <v>25243.39</v>
      </c>
      <c r="AS86" s="20">
        <v>0</v>
      </c>
      <c r="AT86" s="20">
        <v>0</v>
      </c>
      <c r="AU86" s="20">
        <v>5197.02</v>
      </c>
      <c r="AV86" s="20">
        <v>0</v>
      </c>
      <c r="AW86" s="20">
        <v>0</v>
      </c>
      <c r="AX86" s="20">
        <v>0</v>
      </c>
      <c r="AY86" s="20">
        <v>0</v>
      </c>
      <c r="AZ86" s="20">
        <v>0</v>
      </c>
      <c r="BA86" s="20">
        <v>0</v>
      </c>
      <c r="BB86" s="20">
        <v>0</v>
      </c>
      <c r="BC86" s="20">
        <v>0</v>
      </c>
      <c r="BD86" s="20">
        <v>0</v>
      </c>
      <c r="BE86" s="20">
        <v>0</v>
      </c>
      <c r="BF86" s="20">
        <v>0</v>
      </c>
      <c r="BG86" s="20">
        <v>0</v>
      </c>
      <c r="BH86" s="20">
        <v>0</v>
      </c>
      <c r="BI86" s="20">
        <v>0</v>
      </c>
      <c r="BJ86" s="20">
        <v>0</v>
      </c>
      <c r="BK86" s="20">
        <v>0</v>
      </c>
      <c r="BL86" s="20">
        <v>0</v>
      </c>
      <c r="BM86" s="20">
        <v>0</v>
      </c>
      <c r="BN86" s="20">
        <v>0</v>
      </c>
      <c r="BO86" s="20">
        <v>0</v>
      </c>
      <c r="BP86" s="20">
        <v>0</v>
      </c>
      <c r="BQ86" s="20">
        <v>0</v>
      </c>
      <c r="BR86" s="20">
        <v>0</v>
      </c>
      <c r="BS86" s="20">
        <v>0</v>
      </c>
      <c r="BT86" s="20">
        <v>0</v>
      </c>
      <c r="BU86" s="20">
        <v>0</v>
      </c>
      <c r="BV86" s="20">
        <v>0</v>
      </c>
      <c r="BW86" s="20">
        <v>0</v>
      </c>
      <c r="BX86" s="20">
        <v>0</v>
      </c>
      <c r="BY86" s="20">
        <v>0</v>
      </c>
      <c r="BZ86" s="20">
        <v>3070</v>
      </c>
      <c r="CA86" s="20">
        <v>0</v>
      </c>
      <c r="CB86" s="20">
        <v>3070</v>
      </c>
      <c r="CC86" s="20">
        <v>0</v>
      </c>
      <c r="CD86" s="20">
        <v>0</v>
      </c>
      <c r="CE86" s="20">
        <v>0</v>
      </c>
      <c r="CF86" s="20">
        <v>0</v>
      </c>
      <c r="CG86" s="20">
        <v>0</v>
      </c>
      <c r="CH86" s="20">
        <v>0</v>
      </c>
      <c r="CI86" s="20">
        <v>0</v>
      </c>
      <c r="CJ86" s="20">
        <v>0</v>
      </c>
      <c r="CK86" s="20">
        <v>0</v>
      </c>
      <c r="CL86" s="20">
        <v>0</v>
      </c>
      <c r="CM86" s="20">
        <v>0</v>
      </c>
      <c r="CN86" s="20">
        <v>0</v>
      </c>
      <c r="CO86" s="20">
        <v>0</v>
      </c>
      <c r="CP86" s="20">
        <v>0</v>
      </c>
      <c r="CQ86" s="20">
        <v>0</v>
      </c>
      <c r="CR86" s="20">
        <v>0</v>
      </c>
      <c r="CS86" s="20">
        <v>0</v>
      </c>
      <c r="CT86" s="20">
        <v>0</v>
      </c>
      <c r="CU86" s="20">
        <v>0</v>
      </c>
      <c r="CV86" s="20">
        <v>0</v>
      </c>
      <c r="CW86" s="20">
        <v>0</v>
      </c>
      <c r="CX86" s="20">
        <v>0</v>
      </c>
      <c r="CY86" s="20">
        <v>0</v>
      </c>
      <c r="CZ86" s="20">
        <v>0</v>
      </c>
      <c r="DA86" s="20">
        <v>0</v>
      </c>
      <c r="DB86" s="20">
        <v>0</v>
      </c>
      <c r="DC86" s="20">
        <v>0</v>
      </c>
      <c r="DD86" s="20">
        <v>0</v>
      </c>
      <c r="DE86" s="20">
        <v>0</v>
      </c>
      <c r="DF86" s="20">
        <v>0</v>
      </c>
      <c r="DG86" s="29">
        <v>0</v>
      </c>
    </row>
    <row r="87" ht="15.4" customHeight="1" spans="1:111">
      <c r="A87" s="21" t="s">
        <v>2081</v>
      </c>
      <c r="B87" s="22" t="s">
        <v>1744</v>
      </c>
      <c r="C87" s="22" t="s">
        <v>1744</v>
      </c>
      <c r="D87" s="22" t="s">
        <v>2082</v>
      </c>
      <c r="E87" s="20">
        <v>6004178.54</v>
      </c>
      <c r="F87" s="20">
        <v>788155</v>
      </c>
      <c r="G87" s="20">
        <v>265323</v>
      </c>
      <c r="H87" s="20">
        <v>167244</v>
      </c>
      <c r="I87" s="20">
        <v>315033</v>
      </c>
      <c r="J87" s="20">
        <v>0</v>
      </c>
      <c r="K87" s="20">
        <v>0</v>
      </c>
      <c r="L87" s="20">
        <v>0</v>
      </c>
      <c r="M87" s="20">
        <v>0</v>
      </c>
      <c r="N87" s="20">
        <v>0</v>
      </c>
      <c r="O87" s="20">
        <v>0</v>
      </c>
      <c r="P87" s="20">
        <v>0</v>
      </c>
      <c r="Q87" s="20">
        <v>40555</v>
      </c>
      <c r="R87" s="20">
        <v>0</v>
      </c>
      <c r="S87" s="20">
        <v>0</v>
      </c>
      <c r="T87" s="20">
        <v>4076023.54</v>
      </c>
      <c r="U87" s="20">
        <v>1071319.82</v>
      </c>
      <c r="V87" s="20">
        <v>494248</v>
      </c>
      <c r="W87" s="20">
        <v>0</v>
      </c>
      <c r="X87" s="20">
        <v>16</v>
      </c>
      <c r="Y87" s="20">
        <v>40522</v>
      </c>
      <c r="Z87" s="20">
        <v>12800</v>
      </c>
      <c r="AA87" s="20">
        <v>31999</v>
      </c>
      <c r="AB87" s="20">
        <v>0</v>
      </c>
      <c r="AC87" s="20">
        <v>0</v>
      </c>
      <c r="AD87" s="20">
        <v>154034</v>
      </c>
      <c r="AE87" s="20">
        <v>0</v>
      </c>
      <c r="AF87" s="20">
        <v>590000</v>
      </c>
      <c r="AG87" s="20">
        <v>0</v>
      </c>
      <c r="AH87" s="20">
        <v>0</v>
      </c>
      <c r="AI87" s="20">
        <v>92968.58</v>
      </c>
      <c r="AJ87" s="20">
        <v>24433</v>
      </c>
      <c r="AK87" s="20">
        <v>0</v>
      </c>
      <c r="AL87" s="20">
        <v>0</v>
      </c>
      <c r="AM87" s="20">
        <v>0</v>
      </c>
      <c r="AN87" s="20">
        <v>305100</v>
      </c>
      <c r="AO87" s="20">
        <v>748517</v>
      </c>
      <c r="AP87" s="20">
        <v>42428</v>
      </c>
      <c r="AQ87" s="20">
        <v>8400</v>
      </c>
      <c r="AR87" s="20">
        <v>0</v>
      </c>
      <c r="AS87" s="20">
        <v>45530</v>
      </c>
      <c r="AT87" s="20">
        <v>0</v>
      </c>
      <c r="AU87" s="20">
        <v>413708.14</v>
      </c>
      <c r="AV87" s="20">
        <v>840000</v>
      </c>
      <c r="AW87" s="20">
        <v>0</v>
      </c>
      <c r="AX87" s="20">
        <v>0</v>
      </c>
      <c r="AY87" s="20">
        <v>0</v>
      </c>
      <c r="AZ87" s="20">
        <v>500000</v>
      </c>
      <c r="BA87" s="20">
        <v>340000</v>
      </c>
      <c r="BB87" s="20">
        <v>0</v>
      </c>
      <c r="BC87" s="20">
        <v>0</v>
      </c>
      <c r="BD87" s="20">
        <v>0</v>
      </c>
      <c r="BE87" s="20">
        <v>0</v>
      </c>
      <c r="BF87" s="20">
        <v>0</v>
      </c>
      <c r="BG87" s="20">
        <v>0</v>
      </c>
      <c r="BH87" s="20">
        <v>0</v>
      </c>
      <c r="BI87" s="20">
        <v>0</v>
      </c>
      <c r="BJ87" s="20">
        <v>0</v>
      </c>
      <c r="BK87" s="20">
        <v>0</v>
      </c>
      <c r="BL87" s="20">
        <v>0</v>
      </c>
      <c r="BM87" s="20">
        <v>0</v>
      </c>
      <c r="BN87" s="20">
        <v>0</v>
      </c>
      <c r="BO87" s="20">
        <v>0</v>
      </c>
      <c r="BP87" s="20">
        <v>0</v>
      </c>
      <c r="BQ87" s="20">
        <v>0</v>
      </c>
      <c r="BR87" s="20">
        <v>0</v>
      </c>
      <c r="BS87" s="20">
        <v>0</v>
      </c>
      <c r="BT87" s="20">
        <v>0</v>
      </c>
      <c r="BU87" s="20">
        <v>0</v>
      </c>
      <c r="BV87" s="20">
        <v>0</v>
      </c>
      <c r="BW87" s="20">
        <v>0</v>
      </c>
      <c r="BX87" s="20">
        <v>0</v>
      </c>
      <c r="BY87" s="20">
        <v>0</v>
      </c>
      <c r="BZ87" s="20">
        <v>300000</v>
      </c>
      <c r="CA87" s="20">
        <v>0</v>
      </c>
      <c r="CB87" s="20">
        <v>0</v>
      </c>
      <c r="CC87" s="20">
        <v>0</v>
      </c>
      <c r="CD87" s="20">
        <v>300000</v>
      </c>
      <c r="CE87" s="20">
        <v>0</v>
      </c>
      <c r="CF87" s="20">
        <v>0</v>
      </c>
      <c r="CG87" s="20">
        <v>0</v>
      </c>
      <c r="CH87" s="20">
        <v>0</v>
      </c>
      <c r="CI87" s="20">
        <v>0</v>
      </c>
      <c r="CJ87" s="20">
        <v>0</v>
      </c>
      <c r="CK87" s="20">
        <v>0</v>
      </c>
      <c r="CL87" s="20">
        <v>0</v>
      </c>
      <c r="CM87" s="20">
        <v>0</v>
      </c>
      <c r="CN87" s="20">
        <v>0</v>
      </c>
      <c r="CO87" s="20">
        <v>0</v>
      </c>
      <c r="CP87" s="20">
        <v>0</v>
      </c>
      <c r="CQ87" s="20">
        <v>0</v>
      </c>
      <c r="CR87" s="20">
        <v>0</v>
      </c>
      <c r="CS87" s="20">
        <v>0</v>
      </c>
      <c r="CT87" s="20">
        <v>0</v>
      </c>
      <c r="CU87" s="20">
        <v>0</v>
      </c>
      <c r="CV87" s="20">
        <v>0</v>
      </c>
      <c r="CW87" s="20">
        <v>0</v>
      </c>
      <c r="CX87" s="20">
        <v>0</v>
      </c>
      <c r="CY87" s="20">
        <v>0</v>
      </c>
      <c r="CZ87" s="20">
        <v>0</v>
      </c>
      <c r="DA87" s="20">
        <v>0</v>
      </c>
      <c r="DB87" s="20">
        <v>0</v>
      </c>
      <c r="DC87" s="20">
        <v>0</v>
      </c>
      <c r="DD87" s="20">
        <v>0</v>
      </c>
      <c r="DE87" s="20">
        <v>0</v>
      </c>
      <c r="DF87" s="20">
        <v>0</v>
      </c>
      <c r="DG87" s="29">
        <v>0</v>
      </c>
    </row>
    <row r="88" ht="15.4" customHeight="1" spans="1:111">
      <c r="A88" s="21" t="s">
        <v>2083</v>
      </c>
      <c r="B88" s="22" t="s">
        <v>1744</v>
      </c>
      <c r="C88" s="22" t="s">
        <v>1744</v>
      </c>
      <c r="D88" s="22" t="s">
        <v>1955</v>
      </c>
      <c r="E88" s="20">
        <v>951173.8</v>
      </c>
      <c r="F88" s="20">
        <v>788155</v>
      </c>
      <c r="G88" s="20">
        <v>265323</v>
      </c>
      <c r="H88" s="20">
        <v>167244</v>
      </c>
      <c r="I88" s="20">
        <v>315033</v>
      </c>
      <c r="J88" s="20">
        <v>0</v>
      </c>
      <c r="K88" s="20">
        <v>0</v>
      </c>
      <c r="L88" s="20">
        <v>0</v>
      </c>
      <c r="M88" s="20">
        <v>0</v>
      </c>
      <c r="N88" s="20">
        <v>0</v>
      </c>
      <c r="O88" s="20">
        <v>0</v>
      </c>
      <c r="P88" s="20">
        <v>0</v>
      </c>
      <c r="Q88" s="20">
        <v>40555</v>
      </c>
      <c r="R88" s="20">
        <v>0</v>
      </c>
      <c r="S88" s="20">
        <v>0</v>
      </c>
      <c r="T88" s="20">
        <v>163018.8</v>
      </c>
      <c r="U88" s="20">
        <v>21262.8</v>
      </c>
      <c r="V88" s="20">
        <v>47310</v>
      </c>
      <c r="W88" s="20">
        <v>0</v>
      </c>
      <c r="X88" s="20">
        <v>0</v>
      </c>
      <c r="Y88" s="20">
        <v>0</v>
      </c>
      <c r="Z88" s="20">
        <v>0</v>
      </c>
      <c r="AA88" s="20">
        <v>0</v>
      </c>
      <c r="AB88" s="20">
        <v>0</v>
      </c>
      <c r="AC88" s="20">
        <v>0</v>
      </c>
      <c r="AD88" s="20">
        <v>13545</v>
      </c>
      <c r="AE88" s="20">
        <v>0</v>
      </c>
      <c r="AF88" s="20">
        <v>0</v>
      </c>
      <c r="AG88" s="20">
        <v>0</v>
      </c>
      <c r="AH88" s="20">
        <v>0</v>
      </c>
      <c r="AI88" s="20">
        <v>1000</v>
      </c>
      <c r="AJ88" s="20">
        <v>4033</v>
      </c>
      <c r="AK88" s="20">
        <v>0</v>
      </c>
      <c r="AL88" s="20">
        <v>0</v>
      </c>
      <c r="AM88" s="20">
        <v>0</v>
      </c>
      <c r="AN88" s="20">
        <v>2300</v>
      </c>
      <c r="AO88" s="20">
        <v>0</v>
      </c>
      <c r="AP88" s="20">
        <v>42428</v>
      </c>
      <c r="AQ88" s="20">
        <v>8400</v>
      </c>
      <c r="AR88" s="20">
        <v>0</v>
      </c>
      <c r="AS88" s="20">
        <v>22740</v>
      </c>
      <c r="AT88" s="20">
        <v>0</v>
      </c>
      <c r="AU88" s="20">
        <v>0</v>
      </c>
      <c r="AV88" s="20">
        <v>0</v>
      </c>
      <c r="AW88" s="20">
        <v>0</v>
      </c>
      <c r="AX88" s="20">
        <v>0</v>
      </c>
      <c r="AY88" s="20">
        <v>0</v>
      </c>
      <c r="AZ88" s="20">
        <v>0</v>
      </c>
      <c r="BA88" s="20">
        <v>0</v>
      </c>
      <c r="BB88" s="20">
        <v>0</v>
      </c>
      <c r="BC88" s="20">
        <v>0</v>
      </c>
      <c r="BD88" s="20">
        <v>0</v>
      </c>
      <c r="BE88" s="20">
        <v>0</v>
      </c>
      <c r="BF88" s="20">
        <v>0</v>
      </c>
      <c r="BG88" s="20">
        <v>0</v>
      </c>
      <c r="BH88" s="20">
        <v>0</v>
      </c>
      <c r="BI88" s="20">
        <v>0</v>
      </c>
      <c r="BJ88" s="20">
        <v>0</v>
      </c>
      <c r="BK88" s="20">
        <v>0</v>
      </c>
      <c r="BL88" s="20">
        <v>0</v>
      </c>
      <c r="BM88" s="20">
        <v>0</v>
      </c>
      <c r="BN88" s="20">
        <v>0</v>
      </c>
      <c r="BO88" s="20">
        <v>0</v>
      </c>
      <c r="BP88" s="20">
        <v>0</v>
      </c>
      <c r="BQ88" s="20">
        <v>0</v>
      </c>
      <c r="BR88" s="20">
        <v>0</v>
      </c>
      <c r="BS88" s="20">
        <v>0</v>
      </c>
      <c r="BT88" s="20">
        <v>0</v>
      </c>
      <c r="BU88" s="20">
        <v>0</v>
      </c>
      <c r="BV88" s="20">
        <v>0</v>
      </c>
      <c r="BW88" s="20">
        <v>0</v>
      </c>
      <c r="BX88" s="20">
        <v>0</v>
      </c>
      <c r="BY88" s="20">
        <v>0</v>
      </c>
      <c r="BZ88" s="20">
        <v>0</v>
      </c>
      <c r="CA88" s="20">
        <v>0</v>
      </c>
      <c r="CB88" s="20">
        <v>0</v>
      </c>
      <c r="CC88" s="20">
        <v>0</v>
      </c>
      <c r="CD88" s="20">
        <v>0</v>
      </c>
      <c r="CE88" s="20">
        <v>0</v>
      </c>
      <c r="CF88" s="20">
        <v>0</v>
      </c>
      <c r="CG88" s="20">
        <v>0</v>
      </c>
      <c r="CH88" s="20">
        <v>0</v>
      </c>
      <c r="CI88" s="20">
        <v>0</v>
      </c>
      <c r="CJ88" s="20">
        <v>0</v>
      </c>
      <c r="CK88" s="20">
        <v>0</v>
      </c>
      <c r="CL88" s="20">
        <v>0</v>
      </c>
      <c r="CM88" s="20">
        <v>0</v>
      </c>
      <c r="CN88" s="20">
        <v>0</v>
      </c>
      <c r="CO88" s="20">
        <v>0</v>
      </c>
      <c r="CP88" s="20">
        <v>0</v>
      </c>
      <c r="CQ88" s="20">
        <v>0</v>
      </c>
      <c r="CR88" s="20">
        <v>0</v>
      </c>
      <c r="CS88" s="20">
        <v>0</v>
      </c>
      <c r="CT88" s="20">
        <v>0</v>
      </c>
      <c r="CU88" s="20">
        <v>0</v>
      </c>
      <c r="CV88" s="20">
        <v>0</v>
      </c>
      <c r="CW88" s="20">
        <v>0</v>
      </c>
      <c r="CX88" s="20">
        <v>0</v>
      </c>
      <c r="CY88" s="20">
        <v>0</v>
      </c>
      <c r="CZ88" s="20">
        <v>0</v>
      </c>
      <c r="DA88" s="20">
        <v>0</v>
      </c>
      <c r="DB88" s="20">
        <v>0</v>
      </c>
      <c r="DC88" s="20">
        <v>0</v>
      </c>
      <c r="DD88" s="20">
        <v>0</v>
      </c>
      <c r="DE88" s="20">
        <v>0</v>
      </c>
      <c r="DF88" s="20">
        <v>0</v>
      </c>
      <c r="DG88" s="29">
        <v>0</v>
      </c>
    </row>
    <row r="89" ht="15.4" customHeight="1" spans="1:111">
      <c r="A89" s="21" t="s">
        <v>2084</v>
      </c>
      <c r="B89" s="22" t="s">
        <v>1744</v>
      </c>
      <c r="C89" s="22" t="s">
        <v>1744</v>
      </c>
      <c r="D89" s="22" t="s">
        <v>1957</v>
      </c>
      <c r="E89" s="20">
        <v>3770000</v>
      </c>
      <c r="F89" s="20">
        <v>0</v>
      </c>
      <c r="G89" s="20">
        <v>0</v>
      </c>
      <c r="H89" s="20">
        <v>0</v>
      </c>
      <c r="I89" s="20">
        <v>0</v>
      </c>
      <c r="J89" s="20">
        <v>0</v>
      </c>
      <c r="K89" s="20">
        <v>0</v>
      </c>
      <c r="L89" s="20">
        <v>0</v>
      </c>
      <c r="M89" s="20">
        <v>0</v>
      </c>
      <c r="N89" s="20">
        <v>0</v>
      </c>
      <c r="O89" s="20">
        <v>0</v>
      </c>
      <c r="P89" s="20">
        <v>0</v>
      </c>
      <c r="Q89" s="20">
        <v>0</v>
      </c>
      <c r="R89" s="20">
        <v>0</v>
      </c>
      <c r="S89" s="20">
        <v>0</v>
      </c>
      <c r="T89" s="20">
        <v>2970000</v>
      </c>
      <c r="U89" s="20">
        <v>707095</v>
      </c>
      <c r="V89" s="20">
        <v>398218</v>
      </c>
      <c r="W89" s="20">
        <v>0</v>
      </c>
      <c r="X89" s="20">
        <v>0</v>
      </c>
      <c r="Y89" s="20">
        <v>40522</v>
      </c>
      <c r="Z89" s="20">
        <v>12800</v>
      </c>
      <c r="AA89" s="20">
        <v>10200</v>
      </c>
      <c r="AB89" s="20">
        <v>0</v>
      </c>
      <c r="AC89" s="20">
        <v>0</v>
      </c>
      <c r="AD89" s="20">
        <v>90604</v>
      </c>
      <c r="AE89" s="20">
        <v>0</v>
      </c>
      <c r="AF89" s="20">
        <v>590000</v>
      </c>
      <c r="AG89" s="20">
        <v>0</v>
      </c>
      <c r="AH89" s="20">
        <v>0</v>
      </c>
      <c r="AI89" s="20">
        <v>8600</v>
      </c>
      <c r="AJ89" s="20">
        <v>0</v>
      </c>
      <c r="AK89" s="20">
        <v>0</v>
      </c>
      <c r="AL89" s="20">
        <v>0</v>
      </c>
      <c r="AM89" s="20">
        <v>0</v>
      </c>
      <c r="AN89" s="20">
        <v>300000</v>
      </c>
      <c r="AO89" s="20">
        <v>678517</v>
      </c>
      <c r="AP89" s="20">
        <v>0</v>
      </c>
      <c r="AQ89" s="20">
        <v>0</v>
      </c>
      <c r="AR89" s="20">
        <v>0</v>
      </c>
      <c r="AS89" s="20">
        <v>22790</v>
      </c>
      <c r="AT89" s="20">
        <v>0</v>
      </c>
      <c r="AU89" s="20">
        <v>110654</v>
      </c>
      <c r="AV89" s="20">
        <v>500000</v>
      </c>
      <c r="AW89" s="20">
        <v>0</v>
      </c>
      <c r="AX89" s="20">
        <v>0</v>
      </c>
      <c r="AY89" s="20">
        <v>0</v>
      </c>
      <c r="AZ89" s="20">
        <v>500000</v>
      </c>
      <c r="BA89" s="20">
        <v>0</v>
      </c>
      <c r="BB89" s="20">
        <v>0</v>
      </c>
      <c r="BC89" s="20">
        <v>0</v>
      </c>
      <c r="BD89" s="20">
        <v>0</v>
      </c>
      <c r="BE89" s="20">
        <v>0</v>
      </c>
      <c r="BF89" s="20">
        <v>0</v>
      </c>
      <c r="BG89" s="20">
        <v>0</v>
      </c>
      <c r="BH89" s="20">
        <v>0</v>
      </c>
      <c r="BI89" s="20">
        <v>0</v>
      </c>
      <c r="BJ89" s="20">
        <v>0</v>
      </c>
      <c r="BK89" s="20">
        <v>0</v>
      </c>
      <c r="BL89" s="20">
        <v>0</v>
      </c>
      <c r="BM89" s="20">
        <v>0</v>
      </c>
      <c r="BN89" s="20">
        <v>0</v>
      </c>
      <c r="BO89" s="20">
        <v>0</v>
      </c>
      <c r="BP89" s="20">
        <v>0</v>
      </c>
      <c r="BQ89" s="20">
        <v>0</v>
      </c>
      <c r="BR89" s="20">
        <v>0</v>
      </c>
      <c r="BS89" s="20">
        <v>0</v>
      </c>
      <c r="BT89" s="20">
        <v>0</v>
      </c>
      <c r="BU89" s="20">
        <v>0</v>
      </c>
      <c r="BV89" s="20">
        <v>0</v>
      </c>
      <c r="BW89" s="20">
        <v>0</v>
      </c>
      <c r="BX89" s="20">
        <v>0</v>
      </c>
      <c r="BY89" s="20">
        <v>0</v>
      </c>
      <c r="BZ89" s="20">
        <v>300000</v>
      </c>
      <c r="CA89" s="20">
        <v>0</v>
      </c>
      <c r="CB89" s="20">
        <v>0</v>
      </c>
      <c r="CC89" s="20">
        <v>0</v>
      </c>
      <c r="CD89" s="20">
        <v>300000</v>
      </c>
      <c r="CE89" s="20">
        <v>0</v>
      </c>
      <c r="CF89" s="20">
        <v>0</v>
      </c>
      <c r="CG89" s="20">
        <v>0</v>
      </c>
      <c r="CH89" s="20">
        <v>0</v>
      </c>
      <c r="CI89" s="20">
        <v>0</v>
      </c>
      <c r="CJ89" s="20">
        <v>0</v>
      </c>
      <c r="CK89" s="20">
        <v>0</v>
      </c>
      <c r="CL89" s="20">
        <v>0</v>
      </c>
      <c r="CM89" s="20">
        <v>0</v>
      </c>
      <c r="CN89" s="20">
        <v>0</v>
      </c>
      <c r="CO89" s="20">
        <v>0</v>
      </c>
      <c r="CP89" s="20">
        <v>0</v>
      </c>
      <c r="CQ89" s="20">
        <v>0</v>
      </c>
      <c r="CR89" s="20">
        <v>0</v>
      </c>
      <c r="CS89" s="20">
        <v>0</v>
      </c>
      <c r="CT89" s="20">
        <v>0</v>
      </c>
      <c r="CU89" s="20">
        <v>0</v>
      </c>
      <c r="CV89" s="20">
        <v>0</v>
      </c>
      <c r="CW89" s="20">
        <v>0</v>
      </c>
      <c r="CX89" s="20">
        <v>0</v>
      </c>
      <c r="CY89" s="20">
        <v>0</v>
      </c>
      <c r="CZ89" s="20">
        <v>0</v>
      </c>
      <c r="DA89" s="20">
        <v>0</v>
      </c>
      <c r="DB89" s="20">
        <v>0</v>
      </c>
      <c r="DC89" s="20">
        <v>0</v>
      </c>
      <c r="DD89" s="20">
        <v>0</v>
      </c>
      <c r="DE89" s="20">
        <v>0</v>
      </c>
      <c r="DF89" s="20">
        <v>0</v>
      </c>
      <c r="DG89" s="29">
        <v>0</v>
      </c>
    </row>
    <row r="90" ht="15.4" customHeight="1" spans="1:111">
      <c r="A90" s="21" t="s">
        <v>2085</v>
      </c>
      <c r="B90" s="22" t="s">
        <v>1744</v>
      </c>
      <c r="C90" s="22" t="s">
        <v>1744</v>
      </c>
      <c r="D90" s="22" t="s">
        <v>2086</v>
      </c>
      <c r="E90" s="20">
        <v>150000</v>
      </c>
      <c r="F90" s="20">
        <v>0</v>
      </c>
      <c r="G90" s="20">
        <v>0</v>
      </c>
      <c r="H90" s="20">
        <v>0</v>
      </c>
      <c r="I90" s="20">
        <v>0</v>
      </c>
      <c r="J90" s="20">
        <v>0</v>
      </c>
      <c r="K90" s="20">
        <v>0</v>
      </c>
      <c r="L90" s="20">
        <v>0</v>
      </c>
      <c r="M90" s="20">
        <v>0</v>
      </c>
      <c r="N90" s="20">
        <v>0</v>
      </c>
      <c r="O90" s="20">
        <v>0</v>
      </c>
      <c r="P90" s="20">
        <v>0</v>
      </c>
      <c r="Q90" s="20">
        <v>0</v>
      </c>
      <c r="R90" s="20">
        <v>0</v>
      </c>
      <c r="S90" s="20">
        <v>0</v>
      </c>
      <c r="T90" s="20">
        <v>150000</v>
      </c>
      <c r="U90" s="20">
        <v>7957.28</v>
      </c>
      <c r="V90" s="20">
        <v>720</v>
      </c>
      <c r="W90" s="20">
        <v>0</v>
      </c>
      <c r="X90" s="20">
        <v>16</v>
      </c>
      <c r="Y90" s="20">
        <v>0</v>
      </c>
      <c r="Z90" s="20">
        <v>0</v>
      </c>
      <c r="AA90" s="20">
        <v>21799</v>
      </c>
      <c r="AB90" s="20">
        <v>0</v>
      </c>
      <c r="AC90" s="20">
        <v>0</v>
      </c>
      <c r="AD90" s="20">
        <v>49885</v>
      </c>
      <c r="AE90" s="20">
        <v>0</v>
      </c>
      <c r="AF90" s="20">
        <v>0</v>
      </c>
      <c r="AG90" s="20">
        <v>0</v>
      </c>
      <c r="AH90" s="20">
        <v>0</v>
      </c>
      <c r="AI90" s="20">
        <v>46422.72</v>
      </c>
      <c r="AJ90" s="20">
        <v>20400</v>
      </c>
      <c r="AK90" s="20">
        <v>0</v>
      </c>
      <c r="AL90" s="20">
        <v>0</v>
      </c>
      <c r="AM90" s="20">
        <v>0</v>
      </c>
      <c r="AN90" s="20">
        <v>2800</v>
      </c>
      <c r="AO90" s="20">
        <v>0</v>
      </c>
      <c r="AP90" s="20">
        <v>0</v>
      </c>
      <c r="AQ90" s="20">
        <v>0</v>
      </c>
      <c r="AR90" s="20">
        <v>0</v>
      </c>
      <c r="AS90" s="20">
        <v>0</v>
      </c>
      <c r="AT90" s="20">
        <v>0</v>
      </c>
      <c r="AU90" s="20">
        <v>0</v>
      </c>
      <c r="AV90" s="20">
        <v>0</v>
      </c>
      <c r="AW90" s="20">
        <v>0</v>
      </c>
      <c r="AX90" s="20">
        <v>0</v>
      </c>
      <c r="AY90" s="20">
        <v>0</v>
      </c>
      <c r="AZ90" s="20">
        <v>0</v>
      </c>
      <c r="BA90" s="20">
        <v>0</v>
      </c>
      <c r="BB90" s="20">
        <v>0</v>
      </c>
      <c r="BC90" s="20">
        <v>0</v>
      </c>
      <c r="BD90" s="20">
        <v>0</v>
      </c>
      <c r="BE90" s="20">
        <v>0</v>
      </c>
      <c r="BF90" s="20">
        <v>0</v>
      </c>
      <c r="BG90" s="20">
        <v>0</v>
      </c>
      <c r="BH90" s="20">
        <v>0</v>
      </c>
      <c r="BI90" s="20">
        <v>0</v>
      </c>
      <c r="BJ90" s="20">
        <v>0</v>
      </c>
      <c r="BK90" s="20">
        <v>0</v>
      </c>
      <c r="BL90" s="20">
        <v>0</v>
      </c>
      <c r="BM90" s="20">
        <v>0</v>
      </c>
      <c r="BN90" s="20">
        <v>0</v>
      </c>
      <c r="BO90" s="20">
        <v>0</v>
      </c>
      <c r="BP90" s="20">
        <v>0</v>
      </c>
      <c r="BQ90" s="20">
        <v>0</v>
      </c>
      <c r="BR90" s="20">
        <v>0</v>
      </c>
      <c r="BS90" s="20">
        <v>0</v>
      </c>
      <c r="BT90" s="20">
        <v>0</v>
      </c>
      <c r="BU90" s="20">
        <v>0</v>
      </c>
      <c r="BV90" s="20">
        <v>0</v>
      </c>
      <c r="BW90" s="20">
        <v>0</v>
      </c>
      <c r="BX90" s="20">
        <v>0</v>
      </c>
      <c r="BY90" s="20">
        <v>0</v>
      </c>
      <c r="BZ90" s="20">
        <v>0</v>
      </c>
      <c r="CA90" s="20">
        <v>0</v>
      </c>
      <c r="CB90" s="20">
        <v>0</v>
      </c>
      <c r="CC90" s="20">
        <v>0</v>
      </c>
      <c r="CD90" s="20">
        <v>0</v>
      </c>
      <c r="CE90" s="20">
        <v>0</v>
      </c>
      <c r="CF90" s="20">
        <v>0</v>
      </c>
      <c r="CG90" s="20">
        <v>0</v>
      </c>
      <c r="CH90" s="20">
        <v>0</v>
      </c>
      <c r="CI90" s="20">
        <v>0</v>
      </c>
      <c r="CJ90" s="20">
        <v>0</v>
      </c>
      <c r="CK90" s="20">
        <v>0</v>
      </c>
      <c r="CL90" s="20">
        <v>0</v>
      </c>
      <c r="CM90" s="20">
        <v>0</v>
      </c>
      <c r="CN90" s="20">
        <v>0</v>
      </c>
      <c r="CO90" s="20">
        <v>0</v>
      </c>
      <c r="CP90" s="20">
        <v>0</v>
      </c>
      <c r="CQ90" s="20">
        <v>0</v>
      </c>
      <c r="CR90" s="20">
        <v>0</v>
      </c>
      <c r="CS90" s="20">
        <v>0</v>
      </c>
      <c r="CT90" s="20">
        <v>0</v>
      </c>
      <c r="CU90" s="20">
        <v>0</v>
      </c>
      <c r="CV90" s="20">
        <v>0</v>
      </c>
      <c r="CW90" s="20">
        <v>0</v>
      </c>
      <c r="CX90" s="20">
        <v>0</v>
      </c>
      <c r="CY90" s="20">
        <v>0</v>
      </c>
      <c r="CZ90" s="20">
        <v>0</v>
      </c>
      <c r="DA90" s="20">
        <v>0</v>
      </c>
      <c r="DB90" s="20">
        <v>0</v>
      </c>
      <c r="DC90" s="20">
        <v>0</v>
      </c>
      <c r="DD90" s="20">
        <v>0</v>
      </c>
      <c r="DE90" s="20">
        <v>0</v>
      </c>
      <c r="DF90" s="20">
        <v>0</v>
      </c>
      <c r="DG90" s="29">
        <v>0</v>
      </c>
    </row>
    <row r="91" ht="15.4" customHeight="1" spans="1:111">
      <c r="A91" s="21" t="s">
        <v>2087</v>
      </c>
      <c r="B91" s="22" t="s">
        <v>1744</v>
      </c>
      <c r="C91" s="22" t="s">
        <v>1744</v>
      </c>
      <c r="D91" s="22" t="s">
        <v>2088</v>
      </c>
      <c r="E91" s="20">
        <v>1133004.74</v>
      </c>
      <c r="F91" s="20">
        <v>0</v>
      </c>
      <c r="G91" s="20">
        <v>0</v>
      </c>
      <c r="H91" s="20">
        <v>0</v>
      </c>
      <c r="I91" s="20">
        <v>0</v>
      </c>
      <c r="J91" s="20">
        <v>0</v>
      </c>
      <c r="K91" s="20">
        <v>0</v>
      </c>
      <c r="L91" s="20">
        <v>0</v>
      </c>
      <c r="M91" s="20">
        <v>0</v>
      </c>
      <c r="N91" s="20">
        <v>0</v>
      </c>
      <c r="O91" s="20">
        <v>0</v>
      </c>
      <c r="P91" s="20">
        <v>0</v>
      </c>
      <c r="Q91" s="20">
        <v>0</v>
      </c>
      <c r="R91" s="20">
        <v>0</v>
      </c>
      <c r="S91" s="20">
        <v>0</v>
      </c>
      <c r="T91" s="20">
        <v>793004.74</v>
      </c>
      <c r="U91" s="20">
        <v>335004.74</v>
      </c>
      <c r="V91" s="20">
        <v>48000</v>
      </c>
      <c r="W91" s="20">
        <v>0</v>
      </c>
      <c r="X91" s="20">
        <v>0</v>
      </c>
      <c r="Y91" s="20">
        <v>0</v>
      </c>
      <c r="Z91" s="20">
        <v>0</v>
      </c>
      <c r="AA91" s="20">
        <v>0</v>
      </c>
      <c r="AB91" s="20">
        <v>0</v>
      </c>
      <c r="AC91" s="20">
        <v>0</v>
      </c>
      <c r="AD91" s="20">
        <v>0</v>
      </c>
      <c r="AE91" s="20">
        <v>0</v>
      </c>
      <c r="AF91" s="20">
        <v>0</v>
      </c>
      <c r="AG91" s="20">
        <v>0</v>
      </c>
      <c r="AH91" s="20">
        <v>0</v>
      </c>
      <c r="AI91" s="20">
        <v>36945.86</v>
      </c>
      <c r="AJ91" s="20">
        <v>0</v>
      </c>
      <c r="AK91" s="20">
        <v>0</v>
      </c>
      <c r="AL91" s="20">
        <v>0</v>
      </c>
      <c r="AM91" s="20">
        <v>0</v>
      </c>
      <c r="AN91" s="20">
        <v>0</v>
      </c>
      <c r="AO91" s="20">
        <v>70000</v>
      </c>
      <c r="AP91" s="20">
        <v>0</v>
      </c>
      <c r="AQ91" s="20">
        <v>0</v>
      </c>
      <c r="AR91" s="20">
        <v>0</v>
      </c>
      <c r="AS91" s="20">
        <v>0</v>
      </c>
      <c r="AT91" s="20">
        <v>0</v>
      </c>
      <c r="AU91" s="20">
        <v>303054.14</v>
      </c>
      <c r="AV91" s="20">
        <v>340000</v>
      </c>
      <c r="AW91" s="20">
        <v>0</v>
      </c>
      <c r="AX91" s="20">
        <v>0</v>
      </c>
      <c r="AY91" s="20">
        <v>0</v>
      </c>
      <c r="AZ91" s="20">
        <v>0</v>
      </c>
      <c r="BA91" s="20">
        <v>340000</v>
      </c>
      <c r="BB91" s="20">
        <v>0</v>
      </c>
      <c r="BC91" s="20">
        <v>0</v>
      </c>
      <c r="BD91" s="20">
        <v>0</v>
      </c>
      <c r="BE91" s="20">
        <v>0</v>
      </c>
      <c r="BF91" s="20">
        <v>0</v>
      </c>
      <c r="BG91" s="20">
        <v>0</v>
      </c>
      <c r="BH91" s="20">
        <v>0</v>
      </c>
      <c r="BI91" s="20">
        <v>0</v>
      </c>
      <c r="BJ91" s="20">
        <v>0</v>
      </c>
      <c r="BK91" s="20">
        <v>0</v>
      </c>
      <c r="BL91" s="20">
        <v>0</v>
      </c>
      <c r="BM91" s="20">
        <v>0</v>
      </c>
      <c r="BN91" s="20">
        <v>0</v>
      </c>
      <c r="BO91" s="20">
        <v>0</v>
      </c>
      <c r="BP91" s="20">
        <v>0</v>
      </c>
      <c r="BQ91" s="20">
        <v>0</v>
      </c>
      <c r="BR91" s="20">
        <v>0</v>
      </c>
      <c r="BS91" s="20">
        <v>0</v>
      </c>
      <c r="BT91" s="20">
        <v>0</v>
      </c>
      <c r="BU91" s="20">
        <v>0</v>
      </c>
      <c r="BV91" s="20">
        <v>0</v>
      </c>
      <c r="BW91" s="20">
        <v>0</v>
      </c>
      <c r="BX91" s="20">
        <v>0</v>
      </c>
      <c r="BY91" s="20">
        <v>0</v>
      </c>
      <c r="BZ91" s="20">
        <v>0</v>
      </c>
      <c r="CA91" s="20">
        <v>0</v>
      </c>
      <c r="CB91" s="20">
        <v>0</v>
      </c>
      <c r="CC91" s="20">
        <v>0</v>
      </c>
      <c r="CD91" s="20">
        <v>0</v>
      </c>
      <c r="CE91" s="20">
        <v>0</v>
      </c>
      <c r="CF91" s="20">
        <v>0</v>
      </c>
      <c r="CG91" s="20">
        <v>0</v>
      </c>
      <c r="CH91" s="20">
        <v>0</v>
      </c>
      <c r="CI91" s="20">
        <v>0</v>
      </c>
      <c r="CJ91" s="20">
        <v>0</v>
      </c>
      <c r="CK91" s="20">
        <v>0</v>
      </c>
      <c r="CL91" s="20">
        <v>0</v>
      </c>
      <c r="CM91" s="20">
        <v>0</v>
      </c>
      <c r="CN91" s="20">
        <v>0</v>
      </c>
      <c r="CO91" s="20">
        <v>0</v>
      </c>
      <c r="CP91" s="20">
        <v>0</v>
      </c>
      <c r="CQ91" s="20">
        <v>0</v>
      </c>
      <c r="CR91" s="20">
        <v>0</v>
      </c>
      <c r="CS91" s="20">
        <v>0</v>
      </c>
      <c r="CT91" s="20">
        <v>0</v>
      </c>
      <c r="CU91" s="20">
        <v>0</v>
      </c>
      <c r="CV91" s="20">
        <v>0</v>
      </c>
      <c r="CW91" s="20">
        <v>0</v>
      </c>
      <c r="CX91" s="20">
        <v>0</v>
      </c>
      <c r="CY91" s="20">
        <v>0</v>
      </c>
      <c r="CZ91" s="20">
        <v>0</v>
      </c>
      <c r="DA91" s="20">
        <v>0</v>
      </c>
      <c r="DB91" s="20">
        <v>0</v>
      </c>
      <c r="DC91" s="20">
        <v>0</v>
      </c>
      <c r="DD91" s="20">
        <v>0</v>
      </c>
      <c r="DE91" s="20">
        <v>0</v>
      </c>
      <c r="DF91" s="20">
        <v>0</v>
      </c>
      <c r="DG91" s="29">
        <v>0</v>
      </c>
    </row>
    <row r="92" ht="15.4" customHeight="1" spans="1:111">
      <c r="A92" s="21" t="s">
        <v>2089</v>
      </c>
      <c r="B92" s="22" t="s">
        <v>1744</v>
      </c>
      <c r="C92" s="22" t="s">
        <v>1744</v>
      </c>
      <c r="D92" s="22" t="s">
        <v>2090</v>
      </c>
      <c r="E92" s="20">
        <v>4894449.71</v>
      </c>
      <c r="F92" s="20">
        <v>943921.08</v>
      </c>
      <c r="G92" s="20">
        <v>309154.08</v>
      </c>
      <c r="H92" s="20">
        <v>173648</v>
      </c>
      <c r="I92" s="20">
        <v>444322</v>
      </c>
      <c r="J92" s="20">
        <v>0</v>
      </c>
      <c r="K92" s="20">
        <v>16797</v>
      </c>
      <c r="L92" s="20">
        <v>0</v>
      </c>
      <c r="M92" s="20">
        <v>0</v>
      </c>
      <c r="N92" s="20">
        <v>0</v>
      </c>
      <c r="O92" s="20">
        <v>0</v>
      </c>
      <c r="P92" s="20">
        <v>0</v>
      </c>
      <c r="Q92" s="20">
        <v>0</v>
      </c>
      <c r="R92" s="20">
        <v>0</v>
      </c>
      <c r="S92" s="20">
        <v>0</v>
      </c>
      <c r="T92" s="20">
        <v>3949158.63</v>
      </c>
      <c r="U92" s="20">
        <v>298437.74</v>
      </c>
      <c r="V92" s="20">
        <v>1276485.35</v>
      </c>
      <c r="W92" s="20">
        <v>1000</v>
      </c>
      <c r="X92" s="20">
        <v>0</v>
      </c>
      <c r="Y92" s="20">
        <v>0</v>
      </c>
      <c r="Z92" s="20">
        <v>0</v>
      </c>
      <c r="AA92" s="20">
        <v>10194.29</v>
      </c>
      <c r="AB92" s="20">
        <v>0</v>
      </c>
      <c r="AC92" s="20">
        <v>0</v>
      </c>
      <c r="AD92" s="20">
        <v>23911.5</v>
      </c>
      <c r="AE92" s="20">
        <v>0</v>
      </c>
      <c r="AF92" s="20">
        <v>3950</v>
      </c>
      <c r="AG92" s="20">
        <v>57400</v>
      </c>
      <c r="AH92" s="20">
        <v>33248</v>
      </c>
      <c r="AI92" s="20">
        <v>8000</v>
      </c>
      <c r="AJ92" s="20">
        <v>1458</v>
      </c>
      <c r="AK92" s="20">
        <v>0</v>
      </c>
      <c r="AL92" s="20">
        <v>0</v>
      </c>
      <c r="AM92" s="20">
        <v>0</v>
      </c>
      <c r="AN92" s="20">
        <v>227255.64</v>
      </c>
      <c r="AO92" s="20">
        <v>1730839.79</v>
      </c>
      <c r="AP92" s="20">
        <v>49755</v>
      </c>
      <c r="AQ92" s="20">
        <v>1000</v>
      </c>
      <c r="AR92" s="20">
        <v>0</v>
      </c>
      <c r="AS92" s="20">
        <v>45480</v>
      </c>
      <c r="AT92" s="20">
        <v>0</v>
      </c>
      <c r="AU92" s="20">
        <v>180743.32</v>
      </c>
      <c r="AV92" s="20">
        <v>0</v>
      </c>
      <c r="AW92" s="20">
        <v>0</v>
      </c>
      <c r="AX92" s="20">
        <v>0</v>
      </c>
      <c r="AY92" s="20">
        <v>0</v>
      </c>
      <c r="AZ92" s="20">
        <v>0</v>
      </c>
      <c r="BA92" s="20">
        <v>0</v>
      </c>
      <c r="BB92" s="20">
        <v>0</v>
      </c>
      <c r="BC92" s="20">
        <v>0</v>
      </c>
      <c r="BD92" s="20">
        <v>0</v>
      </c>
      <c r="BE92" s="20">
        <v>0</v>
      </c>
      <c r="BF92" s="20">
        <v>0</v>
      </c>
      <c r="BG92" s="20">
        <v>0</v>
      </c>
      <c r="BH92" s="20">
        <v>0</v>
      </c>
      <c r="BI92" s="20">
        <v>0</v>
      </c>
      <c r="BJ92" s="20">
        <v>0</v>
      </c>
      <c r="BK92" s="20">
        <v>0</v>
      </c>
      <c r="BL92" s="20">
        <v>0</v>
      </c>
      <c r="BM92" s="20">
        <v>0</v>
      </c>
      <c r="BN92" s="20">
        <v>0</v>
      </c>
      <c r="BO92" s="20">
        <v>0</v>
      </c>
      <c r="BP92" s="20">
        <v>0</v>
      </c>
      <c r="BQ92" s="20">
        <v>0</v>
      </c>
      <c r="BR92" s="20">
        <v>0</v>
      </c>
      <c r="BS92" s="20">
        <v>0</v>
      </c>
      <c r="BT92" s="20">
        <v>0</v>
      </c>
      <c r="BU92" s="20">
        <v>0</v>
      </c>
      <c r="BV92" s="20">
        <v>0</v>
      </c>
      <c r="BW92" s="20">
        <v>0</v>
      </c>
      <c r="BX92" s="20">
        <v>0</v>
      </c>
      <c r="BY92" s="20">
        <v>0</v>
      </c>
      <c r="BZ92" s="20">
        <v>1370</v>
      </c>
      <c r="CA92" s="20">
        <v>0</v>
      </c>
      <c r="CB92" s="20">
        <v>1370</v>
      </c>
      <c r="CC92" s="20">
        <v>0</v>
      </c>
      <c r="CD92" s="20">
        <v>0</v>
      </c>
      <c r="CE92" s="20">
        <v>0</v>
      </c>
      <c r="CF92" s="20">
        <v>0</v>
      </c>
      <c r="CG92" s="20">
        <v>0</v>
      </c>
      <c r="CH92" s="20">
        <v>0</v>
      </c>
      <c r="CI92" s="20">
        <v>0</v>
      </c>
      <c r="CJ92" s="20">
        <v>0</v>
      </c>
      <c r="CK92" s="20">
        <v>0</v>
      </c>
      <c r="CL92" s="20">
        <v>0</v>
      </c>
      <c r="CM92" s="20">
        <v>0</v>
      </c>
      <c r="CN92" s="20">
        <v>0</v>
      </c>
      <c r="CO92" s="20">
        <v>0</v>
      </c>
      <c r="CP92" s="20">
        <v>0</v>
      </c>
      <c r="CQ92" s="20">
        <v>0</v>
      </c>
      <c r="CR92" s="20">
        <v>0</v>
      </c>
      <c r="CS92" s="20">
        <v>0</v>
      </c>
      <c r="CT92" s="20">
        <v>0</v>
      </c>
      <c r="CU92" s="20">
        <v>0</v>
      </c>
      <c r="CV92" s="20">
        <v>0</v>
      </c>
      <c r="CW92" s="20">
        <v>0</v>
      </c>
      <c r="CX92" s="20">
        <v>0</v>
      </c>
      <c r="CY92" s="20">
        <v>0</v>
      </c>
      <c r="CZ92" s="20">
        <v>0</v>
      </c>
      <c r="DA92" s="20">
        <v>0</v>
      </c>
      <c r="DB92" s="20">
        <v>0</v>
      </c>
      <c r="DC92" s="20">
        <v>0</v>
      </c>
      <c r="DD92" s="20">
        <v>0</v>
      </c>
      <c r="DE92" s="20">
        <v>0</v>
      </c>
      <c r="DF92" s="20">
        <v>0</v>
      </c>
      <c r="DG92" s="29">
        <v>0</v>
      </c>
    </row>
    <row r="93" ht="15.4" customHeight="1" spans="1:111">
      <c r="A93" s="21" t="s">
        <v>2091</v>
      </c>
      <c r="B93" s="22" t="s">
        <v>1744</v>
      </c>
      <c r="C93" s="22" t="s">
        <v>1744</v>
      </c>
      <c r="D93" s="22" t="s">
        <v>1955</v>
      </c>
      <c r="E93" s="20">
        <v>1040239</v>
      </c>
      <c r="F93" s="20">
        <v>943921.08</v>
      </c>
      <c r="G93" s="20">
        <v>309154.08</v>
      </c>
      <c r="H93" s="20">
        <v>173648</v>
      </c>
      <c r="I93" s="20">
        <v>444322</v>
      </c>
      <c r="J93" s="20">
        <v>0</v>
      </c>
      <c r="K93" s="20">
        <v>16797</v>
      </c>
      <c r="L93" s="20">
        <v>0</v>
      </c>
      <c r="M93" s="20">
        <v>0</v>
      </c>
      <c r="N93" s="20">
        <v>0</v>
      </c>
      <c r="O93" s="20">
        <v>0</v>
      </c>
      <c r="P93" s="20">
        <v>0</v>
      </c>
      <c r="Q93" s="20">
        <v>0</v>
      </c>
      <c r="R93" s="20">
        <v>0</v>
      </c>
      <c r="S93" s="20">
        <v>0</v>
      </c>
      <c r="T93" s="20">
        <v>96317.92</v>
      </c>
      <c r="U93" s="20">
        <v>190.92</v>
      </c>
      <c r="V93" s="20">
        <v>0</v>
      </c>
      <c r="W93" s="20">
        <v>0</v>
      </c>
      <c r="X93" s="20">
        <v>0</v>
      </c>
      <c r="Y93" s="20">
        <v>0</v>
      </c>
      <c r="Z93" s="20">
        <v>0</v>
      </c>
      <c r="AA93" s="20">
        <v>0</v>
      </c>
      <c r="AB93" s="20">
        <v>0</v>
      </c>
      <c r="AC93" s="20">
        <v>0</v>
      </c>
      <c r="AD93" s="20">
        <v>0</v>
      </c>
      <c r="AE93" s="20">
        <v>0</v>
      </c>
      <c r="AF93" s="20">
        <v>0</v>
      </c>
      <c r="AG93" s="20">
        <v>0</v>
      </c>
      <c r="AH93" s="20">
        <v>0</v>
      </c>
      <c r="AI93" s="20">
        <v>0</v>
      </c>
      <c r="AJ93" s="20">
        <v>592</v>
      </c>
      <c r="AK93" s="20">
        <v>0</v>
      </c>
      <c r="AL93" s="20">
        <v>0</v>
      </c>
      <c r="AM93" s="20">
        <v>0</v>
      </c>
      <c r="AN93" s="20">
        <v>0</v>
      </c>
      <c r="AO93" s="20">
        <v>0</v>
      </c>
      <c r="AP93" s="20">
        <v>49755</v>
      </c>
      <c r="AQ93" s="20">
        <v>1000</v>
      </c>
      <c r="AR93" s="20">
        <v>0</v>
      </c>
      <c r="AS93" s="20">
        <v>44780</v>
      </c>
      <c r="AT93" s="20">
        <v>0</v>
      </c>
      <c r="AU93" s="20">
        <v>0</v>
      </c>
      <c r="AV93" s="20">
        <v>0</v>
      </c>
      <c r="AW93" s="20">
        <v>0</v>
      </c>
      <c r="AX93" s="20">
        <v>0</v>
      </c>
      <c r="AY93" s="20">
        <v>0</v>
      </c>
      <c r="AZ93" s="20">
        <v>0</v>
      </c>
      <c r="BA93" s="20">
        <v>0</v>
      </c>
      <c r="BB93" s="20">
        <v>0</v>
      </c>
      <c r="BC93" s="20">
        <v>0</v>
      </c>
      <c r="BD93" s="20">
        <v>0</v>
      </c>
      <c r="BE93" s="20">
        <v>0</v>
      </c>
      <c r="BF93" s="20">
        <v>0</v>
      </c>
      <c r="BG93" s="20">
        <v>0</v>
      </c>
      <c r="BH93" s="20">
        <v>0</v>
      </c>
      <c r="BI93" s="20">
        <v>0</v>
      </c>
      <c r="BJ93" s="20">
        <v>0</v>
      </c>
      <c r="BK93" s="20">
        <v>0</v>
      </c>
      <c r="BL93" s="20">
        <v>0</v>
      </c>
      <c r="BM93" s="20">
        <v>0</v>
      </c>
      <c r="BN93" s="20">
        <v>0</v>
      </c>
      <c r="BO93" s="20">
        <v>0</v>
      </c>
      <c r="BP93" s="20">
        <v>0</v>
      </c>
      <c r="BQ93" s="20">
        <v>0</v>
      </c>
      <c r="BR93" s="20">
        <v>0</v>
      </c>
      <c r="BS93" s="20">
        <v>0</v>
      </c>
      <c r="BT93" s="20">
        <v>0</v>
      </c>
      <c r="BU93" s="20">
        <v>0</v>
      </c>
      <c r="BV93" s="20">
        <v>0</v>
      </c>
      <c r="BW93" s="20">
        <v>0</v>
      </c>
      <c r="BX93" s="20">
        <v>0</v>
      </c>
      <c r="BY93" s="20">
        <v>0</v>
      </c>
      <c r="BZ93" s="20">
        <v>0</v>
      </c>
      <c r="CA93" s="20">
        <v>0</v>
      </c>
      <c r="CB93" s="20">
        <v>0</v>
      </c>
      <c r="CC93" s="20">
        <v>0</v>
      </c>
      <c r="CD93" s="20">
        <v>0</v>
      </c>
      <c r="CE93" s="20">
        <v>0</v>
      </c>
      <c r="CF93" s="20">
        <v>0</v>
      </c>
      <c r="CG93" s="20">
        <v>0</v>
      </c>
      <c r="CH93" s="20">
        <v>0</v>
      </c>
      <c r="CI93" s="20">
        <v>0</v>
      </c>
      <c r="CJ93" s="20">
        <v>0</v>
      </c>
      <c r="CK93" s="20">
        <v>0</v>
      </c>
      <c r="CL93" s="20">
        <v>0</v>
      </c>
      <c r="CM93" s="20">
        <v>0</v>
      </c>
      <c r="CN93" s="20">
        <v>0</v>
      </c>
      <c r="CO93" s="20">
        <v>0</v>
      </c>
      <c r="CP93" s="20">
        <v>0</v>
      </c>
      <c r="CQ93" s="20">
        <v>0</v>
      </c>
      <c r="CR93" s="20">
        <v>0</v>
      </c>
      <c r="CS93" s="20">
        <v>0</v>
      </c>
      <c r="CT93" s="20">
        <v>0</v>
      </c>
      <c r="CU93" s="20">
        <v>0</v>
      </c>
      <c r="CV93" s="20">
        <v>0</v>
      </c>
      <c r="CW93" s="20">
        <v>0</v>
      </c>
      <c r="CX93" s="20">
        <v>0</v>
      </c>
      <c r="CY93" s="20">
        <v>0</v>
      </c>
      <c r="CZ93" s="20">
        <v>0</v>
      </c>
      <c r="DA93" s="20">
        <v>0</v>
      </c>
      <c r="DB93" s="20">
        <v>0</v>
      </c>
      <c r="DC93" s="20">
        <v>0</v>
      </c>
      <c r="DD93" s="20">
        <v>0</v>
      </c>
      <c r="DE93" s="20">
        <v>0</v>
      </c>
      <c r="DF93" s="20">
        <v>0</v>
      </c>
      <c r="DG93" s="29">
        <v>0</v>
      </c>
    </row>
    <row r="94" ht="15.4" customHeight="1" spans="1:111">
      <c r="A94" s="21" t="s">
        <v>2092</v>
      </c>
      <c r="B94" s="22" t="s">
        <v>1744</v>
      </c>
      <c r="C94" s="22" t="s">
        <v>1744</v>
      </c>
      <c r="D94" s="22" t="s">
        <v>1957</v>
      </c>
      <c r="E94" s="20">
        <v>3284210.71</v>
      </c>
      <c r="F94" s="20">
        <v>0</v>
      </c>
      <c r="G94" s="20">
        <v>0</v>
      </c>
      <c r="H94" s="20">
        <v>0</v>
      </c>
      <c r="I94" s="20">
        <v>0</v>
      </c>
      <c r="J94" s="20">
        <v>0</v>
      </c>
      <c r="K94" s="20">
        <v>0</v>
      </c>
      <c r="L94" s="20">
        <v>0</v>
      </c>
      <c r="M94" s="20">
        <v>0</v>
      </c>
      <c r="N94" s="20">
        <v>0</v>
      </c>
      <c r="O94" s="20">
        <v>0</v>
      </c>
      <c r="P94" s="20">
        <v>0</v>
      </c>
      <c r="Q94" s="20">
        <v>0</v>
      </c>
      <c r="R94" s="20">
        <v>0</v>
      </c>
      <c r="S94" s="20">
        <v>0</v>
      </c>
      <c r="T94" s="20">
        <v>3282840.71</v>
      </c>
      <c r="U94" s="20">
        <v>163890.45</v>
      </c>
      <c r="V94" s="20">
        <v>1272125.35</v>
      </c>
      <c r="W94" s="20">
        <v>0</v>
      </c>
      <c r="X94" s="20">
        <v>0</v>
      </c>
      <c r="Y94" s="20">
        <v>0</v>
      </c>
      <c r="Z94" s="20">
        <v>0</v>
      </c>
      <c r="AA94" s="20">
        <v>0</v>
      </c>
      <c r="AB94" s="20">
        <v>0</v>
      </c>
      <c r="AC94" s="20">
        <v>0</v>
      </c>
      <c r="AD94" s="20">
        <v>8921.5</v>
      </c>
      <c r="AE94" s="20">
        <v>0</v>
      </c>
      <c r="AF94" s="20">
        <v>0</v>
      </c>
      <c r="AG94" s="20">
        <v>57400</v>
      </c>
      <c r="AH94" s="20">
        <v>33248</v>
      </c>
      <c r="AI94" s="20">
        <v>8000</v>
      </c>
      <c r="AJ94" s="20">
        <v>866</v>
      </c>
      <c r="AK94" s="20">
        <v>0</v>
      </c>
      <c r="AL94" s="20">
        <v>0</v>
      </c>
      <c r="AM94" s="20">
        <v>0</v>
      </c>
      <c r="AN94" s="20">
        <v>130330.3</v>
      </c>
      <c r="AO94" s="20">
        <v>1444839.79</v>
      </c>
      <c r="AP94" s="20">
        <v>0</v>
      </c>
      <c r="AQ94" s="20">
        <v>0</v>
      </c>
      <c r="AR94" s="20">
        <v>0</v>
      </c>
      <c r="AS94" s="20">
        <v>700</v>
      </c>
      <c r="AT94" s="20">
        <v>0</v>
      </c>
      <c r="AU94" s="20">
        <v>162519.32</v>
      </c>
      <c r="AV94" s="20">
        <v>0</v>
      </c>
      <c r="AW94" s="20">
        <v>0</v>
      </c>
      <c r="AX94" s="20">
        <v>0</v>
      </c>
      <c r="AY94" s="20">
        <v>0</v>
      </c>
      <c r="AZ94" s="20">
        <v>0</v>
      </c>
      <c r="BA94" s="20">
        <v>0</v>
      </c>
      <c r="BB94" s="20">
        <v>0</v>
      </c>
      <c r="BC94" s="20">
        <v>0</v>
      </c>
      <c r="BD94" s="20">
        <v>0</v>
      </c>
      <c r="BE94" s="20">
        <v>0</v>
      </c>
      <c r="BF94" s="20">
        <v>0</v>
      </c>
      <c r="BG94" s="20">
        <v>0</v>
      </c>
      <c r="BH94" s="20">
        <v>0</v>
      </c>
      <c r="BI94" s="20">
        <v>0</v>
      </c>
      <c r="BJ94" s="20">
        <v>0</v>
      </c>
      <c r="BK94" s="20">
        <v>0</v>
      </c>
      <c r="BL94" s="20">
        <v>0</v>
      </c>
      <c r="BM94" s="20">
        <v>0</v>
      </c>
      <c r="BN94" s="20">
        <v>0</v>
      </c>
      <c r="BO94" s="20">
        <v>0</v>
      </c>
      <c r="BP94" s="20">
        <v>0</v>
      </c>
      <c r="BQ94" s="20">
        <v>0</v>
      </c>
      <c r="BR94" s="20">
        <v>0</v>
      </c>
      <c r="BS94" s="20">
        <v>0</v>
      </c>
      <c r="BT94" s="20">
        <v>0</v>
      </c>
      <c r="BU94" s="20">
        <v>0</v>
      </c>
      <c r="BV94" s="20">
        <v>0</v>
      </c>
      <c r="BW94" s="20">
        <v>0</v>
      </c>
      <c r="BX94" s="20">
        <v>0</v>
      </c>
      <c r="BY94" s="20">
        <v>0</v>
      </c>
      <c r="BZ94" s="20">
        <v>1370</v>
      </c>
      <c r="CA94" s="20">
        <v>0</v>
      </c>
      <c r="CB94" s="20">
        <v>1370</v>
      </c>
      <c r="CC94" s="20">
        <v>0</v>
      </c>
      <c r="CD94" s="20">
        <v>0</v>
      </c>
      <c r="CE94" s="20">
        <v>0</v>
      </c>
      <c r="CF94" s="20">
        <v>0</v>
      </c>
      <c r="CG94" s="20">
        <v>0</v>
      </c>
      <c r="CH94" s="20">
        <v>0</v>
      </c>
      <c r="CI94" s="20">
        <v>0</v>
      </c>
      <c r="CJ94" s="20">
        <v>0</v>
      </c>
      <c r="CK94" s="20">
        <v>0</v>
      </c>
      <c r="CL94" s="20">
        <v>0</v>
      </c>
      <c r="CM94" s="20">
        <v>0</v>
      </c>
      <c r="CN94" s="20">
        <v>0</v>
      </c>
      <c r="CO94" s="20">
        <v>0</v>
      </c>
      <c r="CP94" s="20">
        <v>0</v>
      </c>
      <c r="CQ94" s="20">
        <v>0</v>
      </c>
      <c r="CR94" s="20">
        <v>0</v>
      </c>
      <c r="CS94" s="20">
        <v>0</v>
      </c>
      <c r="CT94" s="20">
        <v>0</v>
      </c>
      <c r="CU94" s="20">
        <v>0</v>
      </c>
      <c r="CV94" s="20">
        <v>0</v>
      </c>
      <c r="CW94" s="20">
        <v>0</v>
      </c>
      <c r="CX94" s="20">
        <v>0</v>
      </c>
      <c r="CY94" s="20">
        <v>0</v>
      </c>
      <c r="CZ94" s="20">
        <v>0</v>
      </c>
      <c r="DA94" s="20">
        <v>0</v>
      </c>
      <c r="DB94" s="20">
        <v>0</v>
      </c>
      <c r="DC94" s="20">
        <v>0</v>
      </c>
      <c r="DD94" s="20">
        <v>0</v>
      </c>
      <c r="DE94" s="20">
        <v>0</v>
      </c>
      <c r="DF94" s="20">
        <v>0</v>
      </c>
      <c r="DG94" s="29">
        <v>0</v>
      </c>
    </row>
    <row r="95" ht="15.4" customHeight="1" spans="1:111">
      <c r="A95" s="21" t="s">
        <v>2093</v>
      </c>
      <c r="B95" s="22" t="s">
        <v>1744</v>
      </c>
      <c r="C95" s="22" t="s">
        <v>1744</v>
      </c>
      <c r="D95" s="22" t="s">
        <v>2094</v>
      </c>
      <c r="E95" s="20">
        <v>570000</v>
      </c>
      <c r="F95" s="20">
        <v>0</v>
      </c>
      <c r="G95" s="20">
        <v>0</v>
      </c>
      <c r="H95" s="20">
        <v>0</v>
      </c>
      <c r="I95" s="20">
        <v>0</v>
      </c>
      <c r="J95" s="20">
        <v>0</v>
      </c>
      <c r="K95" s="20">
        <v>0</v>
      </c>
      <c r="L95" s="20">
        <v>0</v>
      </c>
      <c r="M95" s="20">
        <v>0</v>
      </c>
      <c r="N95" s="20">
        <v>0</v>
      </c>
      <c r="O95" s="20">
        <v>0</v>
      </c>
      <c r="P95" s="20">
        <v>0</v>
      </c>
      <c r="Q95" s="20">
        <v>0</v>
      </c>
      <c r="R95" s="20">
        <v>0</v>
      </c>
      <c r="S95" s="20">
        <v>0</v>
      </c>
      <c r="T95" s="20">
        <v>570000</v>
      </c>
      <c r="U95" s="20">
        <v>134356.37</v>
      </c>
      <c r="V95" s="20">
        <v>4360</v>
      </c>
      <c r="W95" s="20">
        <v>1000</v>
      </c>
      <c r="X95" s="20">
        <v>0</v>
      </c>
      <c r="Y95" s="20">
        <v>0</v>
      </c>
      <c r="Z95" s="20">
        <v>0</v>
      </c>
      <c r="AA95" s="20">
        <v>10194.29</v>
      </c>
      <c r="AB95" s="20">
        <v>0</v>
      </c>
      <c r="AC95" s="20">
        <v>0</v>
      </c>
      <c r="AD95" s="20">
        <v>14990</v>
      </c>
      <c r="AE95" s="20">
        <v>0</v>
      </c>
      <c r="AF95" s="20">
        <v>3950</v>
      </c>
      <c r="AG95" s="20">
        <v>0</v>
      </c>
      <c r="AH95" s="20">
        <v>0</v>
      </c>
      <c r="AI95" s="20">
        <v>0</v>
      </c>
      <c r="AJ95" s="20">
        <v>0</v>
      </c>
      <c r="AK95" s="20">
        <v>0</v>
      </c>
      <c r="AL95" s="20">
        <v>0</v>
      </c>
      <c r="AM95" s="20">
        <v>0</v>
      </c>
      <c r="AN95" s="20">
        <v>96925.34</v>
      </c>
      <c r="AO95" s="20">
        <v>286000</v>
      </c>
      <c r="AP95" s="20">
        <v>0</v>
      </c>
      <c r="AQ95" s="20">
        <v>0</v>
      </c>
      <c r="AR95" s="20">
        <v>0</v>
      </c>
      <c r="AS95" s="20">
        <v>0</v>
      </c>
      <c r="AT95" s="20">
        <v>0</v>
      </c>
      <c r="AU95" s="20">
        <v>18224</v>
      </c>
      <c r="AV95" s="20">
        <v>0</v>
      </c>
      <c r="AW95" s="20">
        <v>0</v>
      </c>
      <c r="AX95" s="20">
        <v>0</v>
      </c>
      <c r="AY95" s="20">
        <v>0</v>
      </c>
      <c r="AZ95" s="20">
        <v>0</v>
      </c>
      <c r="BA95" s="20">
        <v>0</v>
      </c>
      <c r="BB95" s="20">
        <v>0</v>
      </c>
      <c r="BC95" s="20">
        <v>0</v>
      </c>
      <c r="BD95" s="20">
        <v>0</v>
      </c>
      <c r="BE95" s="20">
        <v>0</v>
      </c>
      <c r="BF95" s="20">
        <v>0</v>
      </c>
      <c r="BG95" s="20">
        <v>0</v>
      </c>
      <c r="BH95" s="20">
        <v>0</v>
      </c>
      <c r="BI95" s="20">
        <v>0</v>
      </c>
      <c r="BJ95" s="20">
        <v>0</v>
      </c>
      <c r="BK95" s="20">
        <v>0</v>
      </c>
      <c r="BL95" s="20">
        <v>0</v>
      </c>
      <c r="BM95" s="20">
        <v>0</v>
      </c>
      <c r="BN95" s="20">
        <v>0</v>
      </c>
      <c r="BO95" s="20">
        <v>0</v>
      </c>
      <c r="BP95" s="20">
        <v>0</v>
      </c>
      <c r="BQ95" s="20">
        <v>0</v>
      </c>
      <c r="BR95" s="20">
        <v>0</v>
      </c>
      <c r="BS95" s="20">
        <v>0</v>
      </c>
      <c r="BT95" s="20">
        <v>0</v>
      </c>
      <c r="BU95" s="20">
        <v>0</v>
      </c>
      <c r="BV95" s="20">
        <v>0</v>
      </c>
      <c r="BW95" s="20">
        <v>0</v>
      </c>
      <c r="BX95" s="20">
        <v>0</v>
      </c>
      <c r="BY95" s="20">
        <v>0</v>
      </c>
      <c r="BZ95" s="20">
        <v>0</v>
      </c>
      <c r="CA95" s="20">
        <v>0</v>
      </c>
      <c r="CB95" s="20">
        <v>0</v>
      </c>
      <c r="CC95" s="20">
        <v>0</v>
      </c>
      <c r="CD95" s="20">
        <v>0</v>
      </c>
      <c r="CE95" s="20">
        <v>0</v>
      </c>
      <c r="CF95" s="20">
        <v>0</v>
      </c>
      <c r="CG95" s="20">
        <v>0</v>
      </c>
      <c r="CH95" s="20">
        <v>0</v>
      </c>
      <c r="CI95" s="20">
        <v>0</v>
      </c>
      <c r="CJ95" s="20">
        <v>0</v>
      </c>
      <c r="CK95" s="20">
        <v>0</v>
      </c>
      <c r="CL95" s="20">
        <v>0</v>
      </c>
      <c r="CM95" s="20">
        <v>0</v>
      </c>
      <c r="CN95" s="20">
        <v>0</v>
      </c>
      <c r="CO95" s="20">
        <v>0</v>
      </c>
      <c r="CP95" s="20">
        <v>0</v>
      </c>
      <c r="CQ95" s="20">
        <v>0</v>
      </c>
      <c r="CR95" s="20">
        <v>0</v>
      </c>
      <c r="CS95" s="20">
        <v>0</v>
      </c>
      <c r="CT95" s="20">
        <v>0</v>
      </c>
      <c r="CU95" s="20">
        <v>0</v>
      </c>
      <c r="CV95" s="20">
        <v>0</v>
      </c>
      <c r="CW95" s="20">
        <v>0</v>
      </c>
      <c r="CX95" s="20">
        <v>0</v>
      </c>
      <c r="CY95" s="20">
        <v>0</v>
      </c>
      <c r="CZ95" s="20">
        <v>0</v>
      </c>
      <c r="DA95" s="20">
        <v>0</v>
      </c>
      <c r="DB95" s="20">
        <v>0</v>
      </c>
      <c r="DC95" s="20">
        <v>0</v>
      </c>
      <c r="DD95" s="20">
        <v>0</v>
      </c>
      <c r="DE95" s="20">
        <v>0</v>
      </c>
      <c r="DF95" s="20">
        <v>0</v>
      </c>
      <c r="DG95" s="29">
        <v>0</v>
      </c>
    </row>
    <row r="96" ht="15.4" customHeight="1" spans="1:111">
      <c r="A96" s="21" t="s">
        <v>2095</v>
      </c>
      <c r="B96" s="22" t="s">
        <v>1744</v>
      </c>
      <c r="C96" s="22" t="s">
        <v>1744</v>
      </c>
      <c r="D96" s="22" t="s">
        <v>2096</v>
      </c>
      <c r="E96" s="20">
        <v>960595.48</v>
      </c>
      <c r="F96" s="20">
        <v>639413.93</v>
      </c>
      <c r="G96" s="20">
        <v>214117</v>
      </c>
      <c r="H96" s="20">
        <v>124604.93</v>
      </c>
      <c r="I96" s="20">
        <v>300692</v>
      </c>
      <c r="J96" s="20">
        <v>0</v>
      </c>
      <c r="K96" s="20">
        <v>0</v>
      </c>
      <c r="L96" s="20">
        <v>0</v>
      </c>
      <c r="M96" s="20">
        <v>0</v>
      </c>
      <c r="N96" s="20">
        <v>0</v>
      </c>
      <c r="O96" s="20">
        <v>0</v>
      </c>
      <c r="P96" s="20">
        <v>0</v>
      </c>
      <c r="Q96" s="20">
        <v>0</v>
      </c>
      <c r="R96" s="20">
        <v>0</v>
      </c>
      <c r="S96" s="20">
        <v>0</v>
      </c>
      <c r="T96" s="20">
        <v>248341.55</v>
      </c>
      <c r="U96" s="20">
        <v>69872.55</v>
      </c>
      <c r="V96" s="20">
        <v>7647</v>
      </c>
      <c r="W96" s="20">
        <v>0</v>
      </c>
      <c r="X96" s="20">
        <v>10</v>
      </c>
      <c r="Y96" s="20">
        <v>0</v>
      </c>
      <c r="Z96" s="20">
        <v>6500</v>
      </c>
      <c r="AA96" s="20">
        <v>2900</v>
      </c>
      <c r="AB96" s="20">
        <v>0</v>
      </c>
      <c r="AC96" s="20">
        <v>0</v>
      </c>
      <c r="AD96" s="20">
        <v>48069</v>
      </c>
      <c r="AE96" s="20">
        <v>0</v>
      </c>
      <c r="AF96" s="20">
        <v>0</v>
      </c>
      <c r="AG96" s="20">
        <v>5500</v>
      </c>
      <c r="AH96" s="20">
        <v>0</v>
      </c>
      <c r="AI96" s="20">
        <v>2856</v>
      </c>
      <c r="AJ96" s="20">
        <v>2964</v>
      </c>
      <c r="AK96" s="20">
        <v>0</v>
      </c>
      <c r="AL96" s="20">
        <v>0</v>
      </c>
      <c r="AM96" s="20">
        <v>0</v>
      </c>
      <c r="AN96" s="20">
        <v>20000</v>
      </c>
      <c r="AO96" s="20">
        <v>24000</v>
      </c>
      <c r="AP96" s="20">
        <v>8600</v>
      </c>
      <c r="AQ96" s="20">
        <v>13930</v>
      </c>
      <c r="AR96" s="20">
        <v>0</v>
      </c>
      <c r="AS96" s="20">
        <v>0</v>
      </c>
      <c r="AT96" s="20">
        <v>0</v>
      </c>
      <c r="AU96" s="20">
        <v>35493</v>
      </c>
      <c r="AV96" s="20">
        <v>0</v>
      </c>
      <c r="AW96" s="20">
        <v>0</v>
      </c>
      <c r="AX96" s="20">
        <v>0</v>
      </c>
      <c r="AY96" s="20">
        <v>0</v>
      </c>
      <c r="AZ96" s="20">
        <v>0</v>
      </c>
      <c r="BA96" s="20">
        <v>0</v>
      </c>
      <c r="BB96" s="20">
        <v>0</v>
      </c>
      <c r="BC96" s="20">
        <v>0</v>
      </c>
      <c r="BD96" s="20">
        <v>0</v>
      </c>
      <c r="BE96" s="20">
        <v>0</v>
      </c>
      <c r="BF96" s="20">
        <v>0</v>
      </c>
      <c r="BG96" s="20">
        <v>0</v>
      </c>
      <c r="BH96" s="20">
        <v>0</v>
      </c>
      <c r="BI96" s="20">
        <v>0</v>
      </c>
      <c r="BJ96" s="20">
        <v>0</v>
      </c>
      <c r="BK96" s="20">
        <v>0</v>
      </c>
      <c r="BL96" s="20">
        <v>0</v>
      </c>
      <c r="BM96" s="20">
        <v>0</v>
      </c>
      <c r="BN96" s="20">
        <v>0</v>
      </c>
      <c r="BO96" s="20">
        <v>0</v>
      </c>
      <c r="BP96" s="20">
        <v>0</v>
      </c>
      <c r="BQ96" s="20">
        <v>0</v>
      </c>
      <c r="BR96" s="20">
        <v>0</v>
      </c>
      <c r="BS96" s="20">
        <v>0</v>
      </c>
      <c r="BT96" s="20">
        <v>0</v>
      </c>
      <c r="BU96" s="20">
        <v>0</v>
      </c>
      <c r="BV96" s="20">
        <v>0</v>
      </c>
      <c r="BW96" s="20">
        <v>0</v>
      </c>
      <c r="BX96" s="20">
        <v>0</v>
      </c>
      <c r="BY96" s="20">
        <v>0</v>
      </c>
      <c r="BZ96" s="20">
        <v>72840</v>
      </c>
      <c r="CA96" s="20">
        <v>0</v>
      </c>
      <c r="CB96" s="20">
        <v>57840</v>
      </c>
      <c r="CC96" s="20">
        <v>0</v>
      </c>
      <c r="CD96" s="20">
        <v>0</v>
      </c>
      <c r="CE96" s="20">
        <v>0</v>
      </c>
      <c r="CF96" s="20">
        <v>15000</v>
      </c>
      <c r="CG96" s="20">
        <v>0</v>
      </c>
      <c r="CH96" s="20">
        <v>0</v>
      </c>
      <c r="CI96" s="20">
        <v>0</v>
      </c>
      <c r="CJ96" s="20">
        <v>0</v>
      </c>
      <c r="CK96" s="20">
        <v>0</v>
      </c>
      <c r="CL96" s="20">
        <v>0</v>
      </c>
      <c r="CM96" s="20">
        <v>0</v>
      </c>
      <c r="CN96" s="20">
        <v>0</v>
      </c>
      <c r="CO96" s="20">
        <v>0</v>
      </c>
      <c r="CP96" s="20">
        <v>0</v>
      </c>
      <c r="CQ96" s="20">
        <v>0</v>
      </c>
      <c r="CR96" s="20">
        <v>0</v>
      </c>
      <c r="CS96" s="20">
        <v>0</v>
      </c>
      <c r="CT96" s="20">
        <v>0</v>
      </c>
      <c r="CU96" s="20">
        <v>0</v>
      </c>
      <c r="CV96" s="20">
        <v>0</v>
      </c>
      <c r="CW96" s="20">
        <v>0</v>
      </c>
      <c r="CX96" s="20">
        <v>0</v>
      </c>
      <c r="CY96" s="20">
        <v>0</v>
      </c>
      <c r="CZ96" s="20">
        <v>0</v>
      </c>
      <c r="DA96" s="20">
        <v>0</v>
      </c>
      <c r="DB96" s="20">
        <v>0</v>
      </c>
      <c r="DC96" s="20">
        <v>0</v>
      </c>
      <c r="DD96" s="20">
        <v>0</v>
      </c>
      <c r="DE96" s="20">
        <v>0</v>
      </c>
      <c r="DF96" s="20">
        <v>0</v>
      </c>
      <c r="DG96" s="29">
        <v>0</v>
      </c>
    </row>
    <row r="97" ht="15.4" customHeight="1" spans="1:111">
      <c r="A97" s="21" t="s">
        <v>2097</v>
      </c>
      <c r="B97" s="22" t="s">
        <v>1744</v>
      </c>
      <c r="C97" s="22" t="s">
        <v>1744</v>
      </c>
      <c r="D97" s="22" t="s">
        <v>1955</v>
      </c>
      <c r="E97" s="20">
        <v>700313.93</v>
      </c>
      <c r="F97" s="20">
        <v>639413.93</v>
      </c>
      <c r="G97" s="20">
        <v>214117</v>
      </c>
      <c r="H97" s="20">
        <v>124604.93</v>
      </c>
      <c r="I97" s="20">
        <v>300692</v>
      </c>
      <c r="J97" s="20">
        <v>0</v>
      </c>
      <c r="K97" s="20">
        <v>0</v>
      </c>
      <c r="L97" s="20">
        <v>0</v>
      </c>
      <c r="M97" s="20">
        <v>0</v>
      </c>
      <c r="N97" s="20">
        <v>0</v>
      </c>
      <c r="O97" s="20">
        <v>0</v>
      </c>
      <c r="P97" s="20">
        <v>0</v>
      </c>
      <c r="Q97" s="20">
        <v>0</v>
      </c>
      <c r="R97" s="20">
        <v>0</v>
      </c>
      <c r="S97" s="20">
        <v>0</v>
      </c>
      <c r="T97" s="20">
        <v>60900</v>
      </c>
      <c r="U97" s="20">
        <v>15665</v>
      </c>
      <c r="V97" s="20">
        <v>7647</v>
      </c>
      <c r="W97" s="20">
        <v>0</v>
      </c>
      <c r="X97" s="20">
        <v>10</v>
      </c>
      <c r="Y97" s="20">
        <v>0</v>
      </c>
      <c r="Z97" s="20">
        <v>0</v>
      </c>
      <c r="AA97" s="20">
        <v>2900</v>
      </c>
      <c r="AB97" s="20">
        <v>0</v>
      </c>
      <c r="AC97" s="20">
        <v>0</v>
      </c>
      <c r="AD97" s="20">
        <v>9275</v>
      </c>
      <c r="AE97" s="20">
        <v>0</v>
      </c>
      <c r="AF97" s="20">
        <v>0</v>
      </c>
      <c r="AG97" s="20">
        <v>0</v>
      </c>
      <c r="AH97" s="20">
        <v>0</v>
      </c>
      <c r="AI97" s="20">
        <v>880</v>
      </c>
      <c r="AJ97" s="20">
        <v>0</v>
      </c>
      <c r="AK97" s="20">
        <v>0</v>
      </c>
      <c r="AL97" s="20">
        <v>0</v>
      </c>
      <c r="AM97" s="20">
        <v>0</v>
      </c>
      <c r="AN97" s="20">
        <v>0</v>
      </c>
      <c r="AO97" s="20">
        <v>0</v>
      </c>
      <c r="AP97" s="20">
        <v>8600</v>
      </c>
      <c r="AQ97" s="20">
        <v>13930</v>
      </c>
      <c r="AR97" s="20">
        <v>0</v>
      </c>
      <c r="AS97" s="20">
        <v>0</v>
      </c>
      <c r="AT97" s="20">
        <v>0</v>
      </c>
      <c r="AU97" s="20">
        <v>1993</v>
      </c>
      <c r="AV97" s="20">
        <v>0</v>
      </c>
      <c r="AW97" s="20">
        <v>0</v>
      </c>
      <c r="AX97" s="20">
        <v>0</v>
      </c>
      <c r="AY97" s="20">
        <v>0</v>
      </c>
      <c r="AZ97" s="20">
        <v>0</v>
      </c>
      <c r="BA97" s="20">
        <v>0</v>
      </c>
      <c r="BB97" s="20">
        <v>0</v>
      </c>
      <c r="BC97" s="20">
        <v>0</v>
      </c>
      <c r="BD97" s="20">
        <v>0</v>
      </c>
      <c r="BE97" s="20">
        <v>0</v>
      </c>
      <c r="BF97" s="20">
        <v>0</v>
      </c>
      <c r="BG97" s="20">
        <v>0</v>
      </c>
      <c r="BH97" s="20">
        <v>0</v>
      </c>
      <c r="BI97" s="20">
        <v>0</v>
      </c>
      <c r="BJ97" s="20">
        <v>0</v>
      </c>
      <c r="BK97" s="20">
        <v>0</v>
      </c>
      <c r="BL97" s="20">
        <v>0</v>
      </c>
      <c r="BM97" s="20">
        <v>0</v>
      </c>
      <c r="BN97" s="20">
        <v>0</v>
      </c>
      <c r="BO97" s="20">
        <v>0</v>
      </c>
      <c r="BP97" s="20">
        <v>0</v>
      </c>
      <c r="BQ97" s="20">
        <v>0</v>
      </c>
      <c r="BR97" s="20">
        <v>0</v>
      </c>
      <c r="BS97" s="20">
        <v>0</v>
      </c>
      <c r="BT97" s="20">
        <v>0</v>
      </c>
      <c r="BU97" s="20">
        <v>0</v>
      </c>
      <c r="BV97" s="20">
        <v>0</v>
      </c>
      <c r="BW97" s="20">
        <v>0</v>
      </c>
      <c r="BX97" s="20">
        <v>0</v>
      </c>
      <c r="BY97" s="20">
        <v>0</v>
      </c>
      <c r="BZ97" s="20">
        <v>0</v>
      </c>
      <c r="CA97" s="20">
        <v>0</v>
      </c>
      <c r="CB97" s="20">
        <v>0</v>
      </c>
      <c r="CC97" s="20">
        <v>0</v>
      </c>
      <c r="CD97" s="20">
        <v>0</v>
      </c>
      <c r="CE97" s="20">
        <v>0</v>
      </c>
      <c r="CF97" s="20">
        <v>0</v>
      </c>
      <c r="CG97" s="20">
        <v>0</v>
      </c>
      <c r="CH97" s="20">
        <v>0</v>
      </c>
      <c r="CI97" s="20">
        <v>0</v>
      </c>
      <c r="CJ97" s="20">
        <v>0</v>
      </c>
      <c r="CK97" s="20">
        <v>0</v>
      </c>
      <c r="CL97" s="20">
        <v>0</v>
      </c>
      <c r="CM97" s="20">
        <v>0</v>
      </c>
      <c r="CN97" s="20">
        <v>0</v>
      </c>
      <c r="CO97" s="20">
        <v>0</v>
      </c>
      <c r="CP97" s="20">
        <v>0</v>
      </c>
      <c r="CQ97" s="20">
        <v>0</v>
      </c>
      <c r="CR97" s="20">
        <v>0</v>
      </c>
      <c r="CS97" s="20">
        <v>0</v>
      </c>
      <c r="CT97" s="20">
        <v>0</v>
      </c>
      <c r="CU97" s="20">
        <v>0</v>
      </c>
      <c r="CV97" s="20">
        <v>0</v>
      </c>
      <c r="CW97" s="20">
        <v>0</v>
      </c>
      <c r="CX97" s="20">
        <v>0</v>
      </c>
      <c r="CY97" s="20">
        <v>0</v>
      </c>
      <c r="CZ97" s="20">
        <v>0</v>
      </c>
      <c r="DA97" s="20">
        <v>0</v>
      </c>
      <c r="DB97" s="20">
        <v>0</v>
      </c>
      <c r="DC97" s="20">
        <v>0</v>
      </c>
      <c r="DD97" s="20">
        <v>0</v>
      </c>
      <c r="DE97" s="20">
        <v>0</v>
      </c>
      <c r="DF97" s="20">
        <v>0</v>
      </c>
      <c r="DG97" s="29">
        <v>0</v>
      </c>
    </row>
    <row r="98" ht="15.4" customHeight="1" spans="1:111">
      <c r="A98" s="21" t="s">
        <v>2098</v>
      </c>
      <c r="B98" s="22" t="s">
        <v>1744</v>
      </c>
      <c r="C98" s="22" t="s">
        <v>1744</v>
      </c>
      <c r="D98" s="22" t="s">
        <v>1957</v>
      </c>
      <c r="E98" s="20">
        <v>140281.55</v>
      </c>
      <c r="F98" s="20">
        <v>0</v>
      </c>
      <c r="G98" s="20">
        <v>0</v>
      </c>
      <c r="H98" s="20">
        <v>0</v>
      </c>
      <c r="I98" s="20">
        <v>0</v>
      </c>
      <c r="J98" s="20">
        <v>0</v>
      </c>
      <c r="K98" s="20">
        <v>0</v>
      </c>
      <c r="L98" s="20">
        <v>0</v>
      </c>
      <c r="M98" s="20">
        <v>0</v>
      </c>
      <c r="N98" s="20">
        <v>0</v>
      </c>
      <c r="O98" s="20">
        <v>0</v>
      </c>
      <c r="P98" s="20">
        <v>0</v>
      </c>
      <c r="Q98" s="20">
        <v>0</v>
      </c>
      <c r="R98" s="20">
        <v>0</v>
      </c>
      <c r="S98" s="20">
        <v>0</v>
      </c>
      <c r="T98" s="20">
        <v>67441.55</v>
      </c>
      <c r="U98" s="20">
        <v>24207.55</v>
      </c>
      <c r="V98" s="20">
        <v>0</v>
      </c>
      <c r="W98" s="20">
        <v>0</v>
      </c>
      <c r="X98" s="20">
        <v>0</v>
      </c>
      <c r="Y98" s="20">
        <v>0</v>
      </c>
      <c r="Z98" s="20">
        <v>0</v>
      </c>
      <c r="AA98" s="20">
        <v>0</v>
      </c>
      <c r="AB98" s="20">
        <v>0</v>
      </c>
      <c r="AC98" s="20">
        <v>0</v>
      </c>
      <c r="AD98" s="20">
        <v>8794</v>
      </c>
      <c r="AE98" s="20">
        <v>0</v>
      </c>
      <c r="AF98" s="20">
        <v>0</v>
      </c>
      <c r="AG98" s="20">
        <v>5500</v>
      </c>
      <c r="AH98" s="20">
        <v>0</v>
      </c>
      <c r="AI98" s="20">
        <v>1976</v>
      </c>
      <c r="AJ98" s="20">
        <v>2964</v>
      </c>
      <c r="AK98" s="20">
        <v>0</v>
      </c>
      <c r="AL98" s="20">
        <v>0</v>
      </c>
      <c r="AM98" s="20">
        <v>0</v>
      </c>
      <c r="AN98" s="20">
        <v>0</v>
      </c>
      <c r="AO98" s="20">
        <v>24000</v>
      </c>
      <c r="AP98" s="20">
        <v>0</v>
      </c>
      <c r="AQ98" s="20">
        <v>0</v>
      </c>
      <c r="AR98" s="20">
        <v>0</v>
      </c>
      <c r="AS98" s="20">
        <v>0</v>
      </c>
      <c r="AT98" s="20">
        <v>0</v>
      </c>
      <c r="AU98" s="20">
        <v>0</v>
      </c>
      <c r="AV98" s="20">
        <v>0</v>
      </c>
      <c r="AW98" s="20">
        <v>0</v>
      </c>
      <c r="AX98" s="20">
        <v>0</v>
      </c>
      <c r="AY98" s="20">
        <v>0</v>
      </c>
      <c r="AZ98" s="20">
        <v>0</v>
      </c>
      <c r="BA98" s="20">
        <v>0</v>
      </c>
      <c r="BB98" s="20">
        <v>0</v>
      </c>
      <c r="BC98" s="20">
        <v>0</v>
      </c>
      <c r="BD98" s="20">
        <v>0</v>
      </c>
      <c r="BE98" s="20">
        <v>0</v>
      </c>
      <c r="BF98" s="20">
        <v>0</v>
      </c>
      <c r="BG98" s="20">
        <v>0</v>
      </c>
      <c r="BH98" s="20">
        <v>0</v>
      </c>
      <c r="BI98" s="20">
        <v>0</v>
      </c>
      <c r="BJ98" s="20">
        <v>0</v>
      </c>
      <c r="BK98" s="20">
        <v>0</v>
      </c>
      <c r="BL98" s="20">
        <v>0</v>
      </c>
      <c r="BM98" s="20">
        <v>0</v>
      </c>
      <c r="BN98" s="20">
        <v>0</v>
      </c>
      <c r="BO98" s="20">
        <v>0</v>
      </c>
      <c r="BP98" s="20">
        <v>0</v>
      </c>
      <c r="BQ98" s="20">
        <v>0</v>
      </c>
      <c r="BR98" s="20">
        <v>0</v>
      </c>
      <c r="BS98" s="20">
        <v>0</v>
      </c>
      <c r="BT98" s="20">
        <v>0</v>
      </c>
      <c r="BU98" s="20">
        <v>0</v>
      </c>
      <c r="BV98" s="20">
        <v>0</v>
      </c>
      <c r="BW98" s="20">
        <v>0</v>
      </c>
      <c r="BX98" s="20">
        <v>0</v>
      </c>
      <c r="BY98" s="20">
        <v>0</v>
      </c>
      <c r="BZ98" s="20">
        <v>72840</v>
      </c>
      <c r="CA98" s="20">
        <v>0</v>
      </c>
      <c r="CB98" s="20">
        <v>57840</v>
      </c>
      <c r="CC98" s="20">
        <v>0</v>
      </c>
      <c r="CD98" s="20">
        <v>0</v>
      </c>
      <c r="CE98" s="20">
        <v>0</v>
      </c>
      <c r="CF98" s="20">
        <v>15000</v>
      </c>
      <c r="CG98" s="20">
        <v>0</v>
      </c>
      <c r="CH98" s="20">
        <v>0</v>
      </c>
      <c r="CI98" s="20">
        <v>0</v>
      </c>
      <c r="CJ98" s="20">
        <v>0</v>
      </c>
      <c r="CK98" s="20">
        <v>0</v>
      </c>
      <c r="CL98" s="20">
        <v>0</v>
      </c>
      <c r="CM98" s="20">
        <v>0</v>
      </c>
      <c r="CN98" s="20">
        <v>0</v>
      </c>
      <c r="CO98" s="20">
        <v>0</v>
      </c>
      <c r="CP98" s="20">
        <v>0</v>
      </c>
      <c r="CQ98" s="20">
        <v>0</v>
      </c>
      <c r="CR98" s="20">
        <v>0</v>
      </c>
      <c r="CS98" s="20">
        <v>0</v>
      </c>
      <c r="CT98" s="20">
        <v>0</v>
      </c>
      <c r="CU98" s="20">
        <v>0</v>
      </c>
      <c r="CV98" s="20">
        <v>0</v>
      </c>
      <c r="CW98" s="20">
        <v>0</v>
      </c>
      <c r="CX98" s="20">
        <v>0</v>
      </c>
      <c r="CY98" s="20">
        <v>0</v>
      </c>
      <c r="CZ98" s="20">
        <v>0</v>
      </c>
      <c r="DA98" s="20">
        <v>0</v>
      </c>
      <c r="DB98" s="20">
        <v>0</v>
      </c>
      <c r="DC98" s="20">
        <v>0</v>
      </c>
      <c r="DD98" s="20">
        <v>0</v>
      </c>
      <c r="DE98" s="20">
        <v>0</v>
      </c>
      <c r="DF98" s="20">
        <v>0</v>
      </c>
      <c r="DG98" s="29">
        <v>0</v>
      </c>
    </row>
    <row r="99" ht="15.4" customHeight="1" spans="1:111">
      <c r="A99" s="21" t="s">
        <v>2099</v>
      </c>
      <c r="B99" s="22" t="s">
        <v>1744</v>
      </c>
      <c r="C99" s="22" t="s">
        <v>1744</v>
      </c>
      <c r="D99" s="22" t="s">
        <v>2100</v>
      </c>
      <c r="E99" s="20">
        <v>100000</v>
      </c>
      <c r="F99" s="20">
        <v>0</v>
      </c>
      <c r="G99" s="20">
        <v>0</v>
      </c>
      <c r="H99" s="20">
        <v>0</v>
      </c>
      <c r="I99" s="20">
        <v>0</v>
      </c>
      <c r="J99" s="20">
        <v>0</v>
      </c>
      <c r="K99" s="20">
        <v>0</v>
      </c>
      <c r="L99" s="20">
        <v>0</v>
      </c>
      <c r="M99" s="20">
        <v>0</v>
      </c>
      <c r="N99" s="20">
        <v>0</v>
      </c>
      <c r="O99" s="20">
        <v>0</v>
      </c>
      <c r="P99" s="20">
        <v>0</v>
      </c>
      <c r="Q99" s="20">
        <v>0</v>
      </c>
      <c r="R99" s="20">
        <v>0</v>
      </c>
      <c r="S99" s="20">
        <v>0</v>
      </c>
      <c r="T99" s="20">
        <v>100000</v>
      </c>
      <c r="U99" s="20">
        <v>30000</v>
      </c>
      <c r="V99" s="20">
        <v>0</v>
      </c>
      <c r="W99" s="20">
        <v>0</v>
      </c>
      <c r="X99" s="20">
        <v>0</v>
      </c>
      <c r="Y99" s="20">
        <v>0</v>
      </c>
      <c r="Z99" s="20">
        <v>6500</v>
      </c>
      <c r="AA99" s="20">
        <v>0</v>
      </c>
      <c r="AB99" s="20">
        <v>0</v>
      </c>
      <c r="AC99" s="20">
        <v>0</v>
      </c>
      <c r="AD99" s="20">
        <v>30000</v>
      </c>
      <c r="AE99" s="20">
        <v>0</v>
      </c>
      <c r="AF99" s="20">
        <v>0</v>
      </c>
      <c r="AG99" s="20">
        <v>0</v>
      </c>
      <c r="AH99" s="20">
        <v>0</v>
      </c>
      <c r="AI99" s="20">
        <v>0</v>
      </c>
      <c r="AJ99" s="20">
        <v>0</v>
      </c>
      <c r="AK99" s="20">
        <v>0</v>
      </c>
      <c r="AL99" s="20">
        <v>0</v>
      </c>
      <c r="AM99" s="20">
        <v>0</v>
      </c>
      <c r="AN99" s="20">
        <v>0</v>
      </c>
      <c r="AO99" s="20">
        <v>0</v>
      </c>
      <c r="AP99" s="20">
        <v>0</v>
      </c>
      <c r="AQ99" s="20">
        <v>0</v>
      </c>
      <c r="AR99" s="20">
        <v>0</v>
      </c>
      <c r="AS99" s="20">
        <v>0</v>
      </c>
      <c r="AT99" s="20">
        <v>0</v>
      </c>
      <c r="AU99" s="20">
        <v>33500</v>
      </c>
      <c r="AV99" s="20">
        <v>0</v>
      </c>
      <c r="AW99" s="20">
        <v>0</v>
      </c>
      <c r="AX99" s="20">
        <v>0</v>
      </c>
      <c r="AY99" s="20">
        <v>0</v>
      </c>
      <c r="AZ99" s="20">
        <v>0</v>
      </c>
      <c r="BA99" s="20">
        <v>0</v>
      </c>
      <c r="BB99" s="20">
        <v>0</v>
      </c>
      <c r="BC99" s="20">
        <v>0</v>
      </c>
      <c r="BD99" s="20">
        <v>0</v>
      </c>
      <c r="BE99" s="20">
        <v>0</v>
      </c>
      <c r="BF99" s="20">
        <v>0</v>
      </c>
      <c r="BG99" s="20">
        <v>0</v>
      </c>
      <c r="BH99" s="20">
        <v>0</v>
      </c>
      <c r="BI99" s="20">
        <v>0</v>
      </c>
      <c r="BJ99" s="20">
        <v>0</v>
      </c>
      <c r="BK99" s="20">
        <v>0</v>
      </c>
      <c r="BL99" s="20">
        <v>0</v>
      </c>
      <c r="BM99" s="20">
        <v>0</v>
      </c>
      <c r="BN99" s="20">
        <v>0</v>
      </c>
      <c r="BO99" s="20">
        <v>0</v>
      </c>
      <c r="BP99" s="20">
        <v>0</v>
      </c>
      <c r="BQ99" s="20">
        <v>0</v>
      </c>
      <c r="BR99" s="20">
        <v>0</v>
      </c>
      <c r="BS99" s="20">
        <v>0</v>
      </c>
      <c r="BT99" s="20">
        <v>0</v>
      </c>
      <c r="BU99" s="20">
        <v>0</v>
      </c>
      <c r="BV99" s="20">
        <v>0</v>
      </c>
      <c r="BW99" s="20">
        <v>0</v>
      </c>
      <c r="BX99" s="20">
        <v>0</v>
      </c>
      <c r="BY99" s="20">
        <v>0</v>
      </c>
      <c r="BZ99" s="20">
        <v>0</v>
      </c>
      <c r="CA99" s="20">
        <v>0</v>
      </c>
      <c r="CB99" s="20">
        <v>0</v>
      </c>
      <c r="CC99" s="20">
        <v>0</v>
      </c>
      <c r="CD99" s="20">
        <v>0</v>
      </c>
      <c r="CE99" s="20">
        <v>0</v>
      </c>
      <c r="CF99" s="20">
        <v>0</v>
      </c>
      <c r="CG99" s="20">
        <v>0</v>
      </c>
      <c r="CH99" s="20">
        <v>0</v>
      </c>
      <c r="CI99" s="20">
        <v>0</v>
      </c>
      <c r="CJ99" s="20">
        <v>0</v>
      </c>
      <c r="CK99" s="20">
        <v>0</v>
      </c>
      <c r="CL99" s="20">
        <v>0</v>
      </c>
      <c r="CM99" s="20">
        <v>0</v>
      </c>
      <c r="CN99" s="20">
        <v>0</v>
      </c>
      <c r="CO99" s="20">
        <v>0</v>
      </c>
      <c r="CP99" s="20">
        <v>0</v>
      </c>
      <c r="CQ99" s="20">
        <v>0</v>
      </c>
      <c r="CR99" s="20">
        <v>0</v>
      </c>
      <c r="CS99" s="20">
        <v>0</v>
      </c>
      <c r="CT99" s="20">
        <v>0</v>
      </c>
      <c r="CU99" s="20">
        <v>0</v>
      </c>
      <c r="CV99" s="20">
        <v>0</v>
      </c>
      <c r="CW99" s="20">
        <v>0</v>
      </c>
      <c r="CX99" s="20">
        <v>0</v>
      </c>
      <c r="CY99" s="20">
        <v>0</v>
      </c>
      <c r="CZ99" s="20">
        <v>0</v>
      </c>
      <c r="DA99" s="20">
        <v>0</v>
      </c>
      <c r="DB99" s="20">
        <v>0</v>
      </c>
      <c r="DC99" s="20">
        <v>0</v>
      </c>
      <c r="DD99" s="20">
        <v>0</v>
      </c>
      <c r="DE99" s="20">
        <v>0</v>
      </c>
      <c r="DF99" s="20">
        <v>0</v>
      </c>
      <c r="DG99" s="29">
        <v>0</v>
      </c>
    </row>
    <row r="100" ht="15.4" customHeight="1" spans="1:111">
      <c r="A100" s="21" t="s">
        <v>2101</v>
      </c>
      <c r="B100" s="22" t="s">
        <v>1744</v>
      </c>
      <c r="C100" s="22" t="s">
        <v>1744</v>
      </c>
      <c r="D100" s="22" t="s">
        <v>2102</v>
      </c>
      <c r="E100" s="20">
        <v>20000</v>
      </c>
      <c r="F100" s="20">
        <v>0</v>
      </c>
      <c r="G100" s="20">
        <v>0</v>
      </c>
      <c r="H100" s="20">
        <v>0</v>
      </c>
      <c r="I100" s="20">
        <v>0</v>
      </c>
      <c r="J100" s="20">
        <v>0</v>
      </c>
      <c r="K100" s="20">
        <v>0</v>
      </c>
      <c r="L100" s="20">
        <v>0</v>
      </c>
      <c r="M100" s="20">
        <v>0</v>
      </c>
      <c r="N100" s="20">
        <v>0</v>
      </c>
      <c r="O100" s="20">
        <v>0</v>
      </c>
      <c r="P100" s="20">
        <v>0</v>
      </c>
      <c r="Q100" s="20">
        <v>0</v>
      </c>
      <c r="R100" s="20">
        <v>0</v>
      </c>
      <c r="S100" s="20">
        <v>0</v>
      </c>
      <c r="T100" s="20">
        <v>20000</v>
      </c>
      <c r="U100" s="20">
        <v>0</v>
      </c>
      <c r="V100" s="20">
        <v>0</v>
      </c>
      <c r="W100" s="20">
        <v>0</v>
      </c>
      <c r="X100" s="20">
        <v>0</v>
      </c>
      <c r="Y100" s="20">
        <v>0</v>
      </c>
      <c r="Z100" s="20">
        <v>0</v>
      </c>
      <c r="AA100" s="20">
        <v>0</v>
      </c>
      <c r="AB100" s="20">
        <v>0</v>
      </c>
      <c r="AC100" s="20">
        <v>0</v>
      </c>
      <c r="AD100" s="20">
        <v>0</v>
      </c>
      <c r="AE100" s="20">
        <v>0</v>
      </c>
      <c r="AF100" s="20">
        <v>0</v>
      </c>
      <c r="AG100" s="20">
        <v>0</v>
      </c>
      <c r="AH100" s="20">
        <v>0</v>
      </c>
      <c r="AI100" s="20">
        <v>0</v>
      </c>
      <c r="AJ100" s="20">
        <v>0</v>
      </c>
      <c r="AK100" s="20">
        <v>0</v>
      </c>
      <c r="AL100" s="20">
        <v>0</v>
      </c>
      <c r="AM100" s="20">
        <v>0</v>
      </c>
      <c r="AN100" s="20">
        <v>20000</v>
      </c>
      <c r="AO100" s="20">
        <v>0</v>
      </c>
      <c r="AP100" s="20">
        <v>0</v>
      </c>
      <c r="AQ100" s="20">
        <v>0</v>
      </c>
      <c r="AR100" s="20">
        <v>0</v>
      </c>
      <c r="AS100" s="20">
        <v>0</v>
      </c>
      <c r="AT100" s="20">
        <v>0</v>
      </c>
      <c r="AU100" s="20">
        <v>0</v>
      </c>
      <c r="AV100" s="20">
        <v>0</v>
      </c>
      <c r="AW100" s="20">
        <v>0</v>
      </c>
      <c r="AX100" s="20">
        <v>0</v>
      </c>
      <c r="AY100" s="20">
        <v>0</v>
      </c>
      <c r="AZ100" s="20">
        <v>0</v>
      </c>
      <c r="BA100" s="20">
        <v>0</v>
      </c>
      <c r="BB100" s="20">
        <v>0</v>
      </c>
      <c r="BC100" s="20">
        <v>0</v>
      </c>
      <c r="BD100" s="20">
        <v>0</v>
      </c>
      <c r="BE100" s="20">
        <v>0</v>
      </c>
      <c r="BF100" s="20">
        <v>0</v>
      </c>
      <c r="BG100" s="20">
        <v>0</v>
      </c>
      <c r="BH100" s="20">
        <v>0</v>
      </c>
      <c r="BI100" s="20">
        <v>0</v>
      </c>
      <c r="BJ100" s="20">
        <v>0</v>
      </c>
      <c r="BK100" s="20">
        <v>0</v>
      </c>
      <c r="BL100" s="20">
        <v>0</v>
      </c>
      <c r="BM100" s="20">
        <v>0</v>
      </c>
      <c r="BN100" s="20">
        <v>0</v>
      </c>
      <c r="BO100" s="20">
        <v>0</v>
      </c>
      <c r="BP100" s="20">
        <v>0</v>
      </c>
      <c r="BQ100" s="20">
        <v>0</v>
      </c>
      <c r="BR100" s="20">
        <v>0</v>
      </c>
      <c r="BS100" s="20">
        <v>0</v>
      </c>
      <c r="BT100" s="20">
        <v>0</v>
      </c>
      <c r="BU100" s="20">
        <v>0</v>
      </c>
      <c r="BV100" s="20">
        <v>0</v>
      </c>
      <c r="BW100" s="20">
        <v>0</v>
      </c>
      <c r="BX100" s="20">
        <v>0</v>
      </c>
      <c r="BY100" s="20">
        <v>0</v>
      </c>
      <c r="BZ100" s="20">
        <v>0</v>
      </c>
      <c r="CA100" s="20">
        <v>0</v>
      </c>
      <c r="CB100" s="20">
        <v>0</v>
      </c>
      <c r="CC100" s="20">
        <v>0</v>
      </c>
      <c r="CD100" s="20">
        <v>0</v>
      </c>
      <c r="CE100" s="20">
        <v>0</v>
      </c>
      <c r="CF100" s="20">
        <v>0</v>
      </c>
      <c r="CG100" s="20">
        <v>0</v>
      </c>
      <c r="CH100" s="20">
        <v>0</v>
      </c>
      <c r="CI100" s="20">
        <v>0</v>
      </c>
      <c r="CJ100" s="20">
        <v>0</v>
      </c>
      <c r="CK100" s="20">
        <v>0</v>
      </c>
      <c r="CL100" s="20">
        <v>0</v>
      </c>
      <c r="CM100" s="20">
        <v>0</v>
      </c>
      <c r="CN100" s="20">
        <v>0</v>
      </c>
      <c r="CO100" s="20">
        <v>0</v>
      </c>
      <c r="CP100" s="20">
        <v>0</v>
      </c>
      <c r="CQ100" s="20">
        <v>0</v>
      </c>
      <c r="CR100" s="20">
        <v>0</v>
      </c>
      <c r="CS100" s="20">
        <v>0</v>
      </c>
      <c r="CT100" s="20">
        <v>0</v>
      </c>
      <c r="CU100" s="20">
        <v>0</v>
      </c>
      <c r="CV100" s="20">
        <v>0</v>
      </c>
      <c r="CW100" s="20">
        <v>0</v>
      </c>
      <c r="CX100" s="20">
        <v>0</v>
      </c>
      <c r="CY100" s="20">
        <v>0</v>
      </c>
      <c r="CZ100" s="20">
        <v>0</v>
      </c>
      <c r="DA100" s="20">
        <v>0</v>
      </c>
      <c r="DB100" s="20">
        <v>0</v>
      </c>
      <c r="DC100" s="20">
        <v>0</v>
      </c>
      <c r="DD100" s="20">
        <v>0</v>
      </c>
      <c r="DE100" s="20">
        <v>0</v>
      </c>
      <c r="DF100" s="20">
        <v>0</v>
      </c>
      <c r="DG100" s="29">
        <v>0</v>
      </c>
    </row>
    <row r="101" ht="15.4" customHeight="1" spans="1:111">
      <c r="A101" s="21" t="s">
        <v>2103</v>
      </c>
      <c r="B101" s="22" t="s">
        <v>1744</v>
      </c>
      <c r="C101" s="22" t="s">
        <v>1744</v>
      </c>
      <c r="D101" s="22" t="s">
        <v>2104</v>
      </c>
      <c r="E101" s="20">
        <v>3679702.12</v>
      </c>
      <c r="F101" s="20">
        <v>648260.95</v>
      </c>
      <c r="G101" s="20">
        <v>192261.75</v>
      </c>
      <c r="H101" s="20">
        <v>157465</v>
      </c>
      <c r="I101" s="20">
        <v>259952.76</v>
      </c>
      <c r="J101" s="20">
        <v>2000</v>
      </c>
      <c r="K101" s="20">
        <v>0</v>
      </c>
      <c r="L101" s="20">
        <v>1139.64</v>
      </c>
      <c r="M101" s="20">
        <v>0</v>
      </c>
      <c r="N101" s="20">
        <v>0</v>
      </c>
      <c r="O101" s="20">
        <v>0</v>
      </c>
      <c r="P101" s="20">
        <v>0</v>
      </c>
      <c r="Q101" s="20">
        <v>0</v>
      </c>
      <c r="R101" s="20">
        <v>0</v>
      </c>
      <c r="S101" s="20">
        <v>35441.8</v>
      </c>
      <c r="T101" s="20">
        <v>3000049.17</v>
      </c>
      <c r="U101" s="20">
        <v>34279.71</v>
      </c>
      <c r="V101" s="20">
        <v>229371</v>
      </c>
      <c r="W101" s="20">
        <v>600</v>
      </c>
      <c r="X101" s="20">
        <v>0</v>
      </c>
      <c r="Y101" s="20">
        <v>0</v>
      </c>
      <c r="Z101" s="20">
        <v>10000</v>
      </c>
      <c r="AA101" s="20">
        <v>20951.5</v>
      </c>
      <c r="AB101" s="20">
        <v>0</v>
      </c>
      <c r="AC101" s="20">
        <v>0</v>
      </c>
      <c r="AD101" s="20">
        <v>17140</v>
      </c>
      <c r="AE101" s="20">
        <v>0</v>
      </c>
      <c r="AF101" s="20">
        <v>1027</v>
      </c>
      <c r="AG101" s="20">
        <v>367068</v>
      </c>
      <c r="AH101" s="20">
        <v>0</v>
      </c>
      <c r="AI101" s="20">
        <v>0</v>
      </c>
      <c r="AJ101" s="20">
        <v>2360</v>
      </c>
      <c r="AK101" s="20">
        <v>0</v>
      </c>
      <c r="AL101" s="20">
        <v>0</v>
      </c>
      <c r="AM101" s="20">
        <v>0</v>
      </c>
      <c r="AN101" s="20">
        <v>480000</v>
      </c>
      <c r="AO101" s="20">
        <v>1441200</v>
      </c>
      <c r="AP101" s="20">
        <v>24336</v>
      </c>
      <c r="AQ101" s="20">
        <v>11334</v>
      </c>
      <c r="AR101" s="20">
        <v>0</v>
      </c>
      <c r="AS101" s="20">
        <v>31680</v>
      </c>
      <c r="AT101" s="20">
        <v>0</v>
      </c>
      <c r="AU101" s="20">
        <v>328701.96</v>
      </c>
      <c r="AV101" s="20">
        <v>0</v>
      </c>
      <c r="AW101" s="20">
        <v>0</v>
      </c>
      <c r="AX101" s="20">
        <v>0</v>
      </c>
      <c r="AY101" s="20">
        <v>0</v>
      </c>
      <c r="AZ101" s="20">
        <v>0</v>
      </c>
      <c r="BA101" s="20">
        <v>0</v>
      </c>
      <c r="BB101" s="20">
        <v>0</v>
      </c>
      <c r="BC101" s="20">
        <v>0</v>
      </c>
      <c r="BD101" s="20">
        <v>0</v>
      </c>
      <c r="BE101" s="20">
        <v>0</v>
      </c>
      <c r="BF101" s="20">
        <v>0</v>
      </c>
      <c r="BG101" s="20">
        <v>0</v>
      </c>
      <c r="BH101" s="20">
        <v>0</v>
      </c>
      <c r="BI101" s="20">
        <v>0</v>
      </c>
      <c r="BJ101" s="20">
        <v>0</v>
      </c>
      <c r="BK101" s="20">
        <v>0</v>
      </c>
      <c r="BL101" s="20">
        <v>0</v>
      </c>
      <c r="BM101" s="20">
        <v>0</v>
      </c>
      <c r="BN101" s="20">
        <v>0</v>
      </c>
      <c r="BO101" s="20">
        <v>0</v>
      </c>
      <c r="BP101" s="20">
        <v>0</v>
      </c>
      <c r="BQ101" s="20">
        <v>0</v>
      </c>
      <c r="BR101" s="20">
        <v>0</v>
      </c>
      <c r="BS101" s="20">
        <v>0</v>
      </c>
      <c r="BT101" s="20">
        <v>0</v>
      </c>
      <c r="BU101" s="20">
        <v>0</v>
      </c>
      <c r="BV101" s="20">
        <v>0</v>
      </c>
      <c r="BW101" s="20">
        <v>0</v>
      </c>
      <c r="BX101" s="20">
        <v>0</v>
      </c>
      <c r="BY101" s="20">
        <v>0</v>
      </c>
      <c r="BZ101" s="20">
        <v>31392</v>
      </c>
      <c r="CA101" s="20">
        <v>0</v>
      </c>
      <c r="CB101" s="20">
        <v>31392</v>
      </c>
      <c r="CC101" s="20">
        <v>0</v>
      </c>
      <c r="CD101" s="20">
        <v>0</v>
      </c>
      <c r="CE101" s="20">
        <v>0</v>
      </c>
      <c r="CF101" s="20">
        <v>0</v>
      </c>
      <c r="CG101" s="20">
        <v>0</v>
      </c>
      <c r="CH101" s="20">
        <v>0</v>
      </c>
      <c r="CI101" s="20">
        <v>0</v>
      </c>
      <c r="CJ101" s="20">
        <v>0</v>
      </c>
      <c r="CK101" s="20">
        <v>0</v>
      </c>
      <c r="CL101" s="20">
        <v>0</v>
      </c>
      <c r="CM101" s="20">
        <v>0</v>
      </c>
      <c r="CN101" s="20">
        <v>0</v>
      </c>
      <c r="CO101" s="20">
        <v>0</v>
      </c>
      <c r="CP101" s="20">
        <v>0</v>
      </c>
      <c r="CQ101" s="20">
        <v>0</v>
      </c>
      <c r="CR101" s="20">
        <v>0</v>
      </c>
      <c r="CS101" s="20">
        <v>0</v>
      </c>
      <c r="CT101" s="20">
        <v>0</v>
      </c>
      <c r="CU101" s="20">
        <v>0</v>
      </c>
      <c r="CV101" s="20">
        <v>0</v>
      </c>
      <c r="CW101" s="20">
        <v>0</v>
      </c>
      <c r="CX101" s="20">
        <v>0</v>
      </c>
      <c r="CY101" s="20">
        <v>0</v>
      </c>
      <c r="CZ101" s="20">
        <v>0</v>
      </c>
      <c r="DA101" s="20">
        <v>0</v>
      </c>
      <c r="DB101" s="20">
        <v>0</v>
      </c>
      <c r="DC101" s="20">
        <v>0</v>
      </c>
      <c r="DD101" s="20">
        <v>0</v>
      </c>
      <c r="DE101" s="20">
        <v>0</v>
      </c>
      <c r="DF101" s="20">
        <v>0</v>
      </c>
      <c r="DG101" s="29">
        <v>0</v>
      </c>
    </row>
    <row r="102" ht="15.4" customHeight="1" spans="1:111">
      <c r="A102" s="21" t="s">
        <v>2105</v>
      </c>
      <c r="B102" s="22" t="s">
        <v>1744</v>
      </c>
      <c r="C102" s="22" t="s">
        <v>1744</v>
      </c>
      <c r="D102" s="22" t="s">
        <v>1955</v>
      </c>
      <c r="E102" s="20">
        <v>686855.76</v>
      </c>
      <c r="F102" s="20">
        <v>648260.95</v>
      </c>
      <c r="G102" s="20">
        <v>192261.75</v>
      </c>
      <c r="H102" s="20">
        <v>157465</v>
      </c>
      <c r="I102" s="20">
        <v>259952.76</v>
      </c>
      <c r="J102" s="20">
        <v>2000</v>
      </c>
      <c r="K102" s="20">
        <v>0</v>
      </c>
      <c r="L102" s="20">
        <v>1139.64</v>
      </c>
      <c r="M102" s="20">
        <v>0</v>
      </c>
      <c r="N102" s="20">
        <v>0</v>
      </c>
      <c r="O102" s="20">
        <v>0</v>
      </c>
      <c r="P102" s="20">
        <v>0</v>
      </c>
      <c r="Q102" s="20">
        <v>0</v>
      </c>
      <c r="R102" s="20">
        <v>0</v>
      </c>
      <c r="S102" s="20">
        <v>35441.8</v>
      </c>
      <c r="T102" s="20">
        <v>38594.81</v>
      </c>
      <c r="U102" s="20">
        <v>18052.81</v>
      </c>
      <c r="V102" s="20">
        <v>7241</v>
      </c>
      <c r="W102" s="20">
        <v>600</v>
      </c>
      <c r="X102" s="20">
        <v>0</v>
      </c>
      <c r="Y102" s="20">
        <v>0</v>
      </c>
      <c r="Z102" s="20">
        <v>0</v>
      </c>
      <c r="AA102" s="20">
        <v>7834</v>
      </c>
      <c r="AB102" s="20">
        <v>0</v>
      </c>
      <c r="AC102" s="20">
        <v>0</v>
      </c>
      <c r="AD102" s="20">
        <v>3140</v>
      </c>
      <c r="AE102" s="20">
        <v>0</v>
      </c>
      <c r="AF102" s="20">
        <v>1027</v>
      </c>
      <c r="AG102" s="20">
        <v>0</v>
      </c>
      <c r="AH102" s="20">
        <v>0</v>
      </c>
      <c r="AI102" s="20">
        <v>0</v>
      </c>
      <c r="AJ102" s="20">
        <v>700</v>
      </c>
      <c r="AK102" s="20">
        <v>0</v>
      </c>
      <c r="AL102" s="20">
        <v>0</v>
      </c>
      <c r="AM102" s="20">
        <v>0</v>
      </c>
      <c r="AN102" s="20">
        <v>0</v>
      </c>
      <c r="AO102" s="20">
        <v>0</v>
      </c>
      <c r="AP102" s="20">
        <v>0</v>
      </c>
      <c r="AQ102" s="20">
        <v>0</v>
      </c>
      <c r="AR102" s="20">
        <v>0</v>
      </c>
      <c r="AS102" s="20">
        <v>0</v>
      </c>
      <c r="AT102" s="20">
        <v>0</v>
      </c>
      <c r="AU102" s="20">
        <v>0</v>
      </c>
      <c r="AV102" s="20">
        <v>0</v>
      </c>
      <c r="AW102" s="20">
        <v>0</v>
      </c>
      <c r="AX102" s="20">
        <v>0</v>
      </c>
      <c r="AY102" s="20">
        <v>0</v>
      </c>
      <c r="AZ102" s="20">
        <v>0</v>
      </c>
      <c r="BA102" s="20">
        <v>0</v>
      </c>
      <c r="BB102" s="20">
        <v>0</v>
      </c>
      <c r="BC102" s="20">
        <v>0</v>
      </c>
      <c r="BD102" s="20">
        <v>0</v>
      </c>
      <c r="BE102" s="20">
        <v>0</v>
      </c>
      <c r="BF102" s="20">
        <v>0</v>
      </c>
      <c r="BG102" s="20">
        <v>0</v>
      </c>
      <c r="BH102" s="20">
        <v>0</v>
      </c>
      <c r="BI102" s="20">
        <v>0</v>
      </c>
      <c r="BJ102" s="20">
        <v>0</v>
      </c>
      <c r="BK102" s="20">
        <v>0</v>
      </c>
      <c r="BL102" s="20">
        <v>0</v>
      </c>
      <c r="BM102" s="20">
        <v>0</v>
      </c>
      <c r="BN102" s="20">
        <v>0</v>
      </c>
      <c r="BO102" s="20">
        <v>0</v>
      </c>
      <c r="BP102" s="20">
        <v>0</v>
      </c>
      <c r="BQ102" s="20">
        <v>0</v>
      </c>
      <c r="BR102" s="20">
        <v>0</v>
      </c>
      <c r="BS102" s="20">
        <v>0</v>
      </c>
      <c r="BT102" s="20">
        <v>0</v>
      </c>
      <c r="BU102" s="20">
        <v>0</v>
      </c>
      <c r="BV102" s="20">
        <v>0</v>
      </c>
      <c r="BW102" s="20">
        <v>0</v>
      </c>
      <c r="BX102" s="20">
        <v>0</v>
      </c>
      <c r="BY102" s="20">
        <v>0</v>
      </c>
      <c r="BZ102" s="20">
        <v>0</v>
      </c>
      <c r="CA102" s="20">
        <v>0</v>
      </c>
      <c r="CB102" s="20">
        <v>0</v>
      </c>
      <c r="CC102" s="20">
        <v>0</v>
      </c>
      <c r="CD102" s="20">
        <v>0</v>
      </c>
      <c r="CE102" s="20">
        <v>0</v>
      </c>
      <c r="CF102" s="20">
        <v>0</v>
      </c>
      <c r="CG102" s="20">
        <v>0</v>
      </c>
      <c r="CH102" s="20">
        <v>0</v>
      </c>
      <c r="CI102" s="20">
        <v>0</v>
      </c>
      <c r="CJ102" s="20">
        <v>0</v>
      </c>
      <c r="CK102" s="20">
        <v>0</v>
      </c>
      <c r="CL102" s="20">
        <v>0</v>
      </c>
      <c r="CM102" s="20">
        <v>0</v>
      </c>
      <c r="CN102" s="20">
        <v>0</v>
      </c>
      <c r="CO102" s="20">
        <v>0</v>
      </c>
      <c r="CP102" s="20">
        <v>0</v>
      </c>
      <c r="CQ102" s="20">
        <v>0</v>
      </c>
      <c r="CR102" s="20">
        <v>0</v>
      </c>
      <c r="CS102" s="20">
        <v>0</v>
      </c>
      <c r="CT102" s="20">
        <v>0</v>
      </c>
      <c r="CU102" s="20">
        <v>0</v>
      </c>
      <c r="CV102" s="20">
        <v>0</v>
      </c>
      <c r="CW102" s="20">
        <v>0</v>
      </c>
      <c r="CX102" s="20">
        <v>0</v>
      </c>
      <c r="CY102" s="20">
        <v>0</v>
      </c>
      <c r="CZ102" s="20">
        <v>0</v>
      </c>
      <c r="DA102" s="20">
        <v>0</v>
      </c>
      <c r="DB102" s="20">
        <v>0</v>
      </c>
      <c r="DC102" s="20">
        <v>0</v>
      </c>
      <c r="DD102" s="20">
        <v>0</v>
      </c>
      <c r="DE102" s="20">
        <v>0</v>
      </c>
      <c r="DF102" s="20">
        <v>0</v>
      </c>
      <c r="DG102" s="29">
        <v>0</v>
      </c>
    </row>
    <row r="103" ht="15.4" customHeight="1" spans="1:111">
      <c r="A103" s="21" t="s">
        <v>2106</v>
      </c>
      <c r="B103" s="22" t="s">
        <v>1744</v>
      </c>
      <c r="C103" s="22" t="s">
        <v>1744</v>
      </c>
      <c r="D103" s="22" t="s">
        <v>1957</v>
      </c>
      <c r="E103" s="20">
        <v>2012846.36</v>
      </c>
      <c r="F103" s="20">
        <v>0</v>
      </c>
      <c r="G103" s="20">
        <v>0</v>
      </c>
      <c r="H103" s="20">
        <v>0</v>
      </c>
      <c r="I103" s="20">
        <v>0</v>
      </c>
      <c r="J103" s="20">
        <v>0</v>
      </c>
      <c r="K103" s="20">
        <v>0</v>
      </c>
      <c r="L103" s="20">
        <v>0</v>
      </c>
      <c r="M103" s="20">
        <v>0</v>
      </c>
      <c r="N103" s="20">
        <v>0</v>
      </c>
      <c r="O103" s="20">
        <v>0</v>
      </c>
      <c r="P103" s="20">
        <v>0</v>
      </c>
      <c r="Q103" s="20">
        <v>0</v>
      </c>
      <c r="R103" s="20">
        <v>0</v>
      </c>
      <c r="S103" s="20">
        <v>0</v>
      </c>
      <c r="T103" s="20">
        <v>1981454.36</v>
      </c>
      <c r="U103" s="20">
        <v>3160</v>
      </c>
      <c r="V103" s="20">
        <v>5460</v>
      </c>
      <c r="W103" s="20">
        <v>0</v>
      </c>
      <c r="X103" s="20">
        <v>0</v>
      </c>
      <c r="Y103" s="20">
        <v>0</v>
      </c>
      <c r="Z103" s="20">
        <v>0</v>
      </c>
      <c r="AA103" s="20">
        <v>10910.5</v>
      </c>
      <c r="AB103" s="20">
        <v>0</v>
      </c>
      <c r="AC103" s="20">
        <v>0</v>
      </c>
      <c r="AD103" s="20">
        <v>3200</v>
      </c>
      <c r="AE103" s="20">
        <v>0</v>
      </c>
      <c r="AF103" s="20">
        <v>0</v>
      </c>
      <c r="AG103" s="20">
        <v>320000</v>
      </c>
      <c r="AH103" s="20">
        <v>0</v>
      </c>
      <c r="AI103" s="20">
        <v>0</v>
      </c>
      <c r="AJ103" s="20">
        <v>1070</v>
      </c>
      <c r="AK103" s="20">
        <v>0</v>
      </c>
      <c r="AL103" s="20">
        <v>0</v>
      </c>
      <c r="AM103" s="20">
        <v>0</v>
      </c>
      <c r="AN103" s="20">
        <v>0</v>
      </c>
      <c r="AO103" s="20">
        <v>1244490</v>
      </c>
      <c r="AP103" s="20">
        <v>24336</v>
      </c>
      <c r="AQ103" s="20">
        <v>11334</v>
      </c>
      <c r="AR103" s="20">
        <v>0</v>
      </c>
      <c r="AS103" s="20">
        <v>31680</v>
      </c>
      <c r="AT103" s="20">
        <v>0</v>
      </c>
      <c r="AU103" s="20">
        <v>325813.86</v>
      </c>
      <c r="AV103" s="20">
        <v>0</v>
      </c>
      <c r="AW103" s="20">
        <v>0</v>
      </c>
      <c r="AX103" s="20">
        <v>0</v>
      </c>
      <c r="AY103" s="20">
        <v>0</v>
      </c>
      <c r="AZ103" s="20">
        <v>0</v>
      </c>
      <c r="BA103" s="20">
        <v>0</v>
      </c>
      <c r="BB103" s="20">
        <v>0</v>
      </c>
      <c r="BC103" s="20">
        <v>0</v>
      </c>
      <c r="BD103" s="20">
        <v>0</v>
      </c>
      <c r="BE103" s="20">
        <v>0</v>
      </c>
      <c r="BF103" s="20">
        <v>0</v>
      </c>
      <c r="BG103" s="20">
        <v>0</v>
      </c>
      <c r="BH103" s="20">
        <v>0</v>
      </c>
      <c r="BI103" s="20">
        <v>0</v>
      </c>
      <c r="BJ103" s="20">
        <v>0</v>
      </c>
      <c r="BK103" s="20">
        <v>0</v>
      </c>
      <c r="BL103" s="20">
        <v>0</v>
      </c>
      <c r="BM103" s="20">
        <v>0</v>
      </c>
      <c r="BN103" s="20">
        <v>0</v>
      </c>
      <c r="BO103" s="20">
        <v>0</v>
      </c>
      <c r="BP103" s="20">
        <v>0</v>
      </c>
      <c r="BQ103" s="20">
        <v>0</v>
      </c>
      <c r="BR103" s="20">
        <v>0</v>
      </c>
      <c r="BS103" s="20">
        <v>0</v>
      </c>
      <c r="BT103" s="20">
        <v>0</v>
      </c>
      <c r="BU103" s="20">
        <v>0</v>
      </c>
      <c r="BV103" s="20">
        <v>0</v>
      </c>
      <c r="BW103" s="20">
        <v>0</v>
      </c>
      <c r="BX103" s="20">
        <v>0</v>
      </c>
      <c r="BY103" s="20">
        <v>0</v>
      </c>
      <c r="BZ103" s="20">
        <v>31392</v>
      </c>
      <c r="CA103" s="20">
        <v>0</v>
      </c>
      <c r="CB103" s="20">
        <v>31392</v>
      </c>
      <c r="CC103" s="20">
        <v>0</v>
      </c>
      <c r="CD103" s="20">
        <v>0</v>
      </c>
      <c r="CE103" s="20">
        <v>0</v>
      </c>
      <c r="CF103" s="20">
        <v>0</v>
      </c>
      <c r="CG103" s="20">
        <v>0</v>
      </c>
      <c r="CH103" s="20">
        <v>0</v>
      </c>
      <c r="CI103" s="20">
        <v>0</v>
      </c>
      <c r="CJ103" s="20">
        <v>0</v>
      </c>
      <c r="CK103" s="20">
        <v>0</v>
      </c>
      <c r="CL103" s="20">
        <v>0</v>
      </c>
      <c r="CM103" s="20">
        <v>0</v>
      </c>
      <c r="CN103" s="20">
        <v>0</v>
      </c>
      <c r="CO103" s="20">
        <v>0</v>
      </c>
      <c r="CP103" s="20">
        <v>0</v>
      </c>
      <c r="CQ103" s="20">
        <v>0</v>
      </c>
      <c r="CR103" s="20">
        <v>0</v>
      </c>
      <c r="CS103" s="20">
        <v>0</v>
      </c>
      <c r="CT103" s="20">
        <v>0</v>
      </c>
      <c r="CU103" s="20">
        <v>0</v>
      </c>
      <c r="CV103" s="20">
        <v>0</v>
      </c>
      <c r="CW103" s="20">
        <v>0</v>
      </c>
      <c r="CX103" s="20">
        <v>0</v>
      </c>
      <c r="CY103" s="20">
        <v>0</v>
      </c>
      <c r="CZ103" s="20">
        <v>0</v>
      </c>
      <c r="DA103" s="20">
        <v>0</v>
      </c>
      <c r="DB103" s="20">
        <v>0</v>
      </c>
      <c r="DC103" s="20">
        <v>0</v>
      </c>
      <c r="DD103" s="20">
        <v>0</v>
      </c>
      <c r="DE103" s="20">
        <v>0</v>
      </c>
      <c r="DF103" s="20">
        <v>0</v>
      </c>
      <c r="DG103" s="29">
        <v>0</v>
      </c>
    </row>
    <row r="104" ht="15.4" customHeight="1" spans="1:111">
      <c r="A104" s="21" t="s">
        <v>2107</v>
      </c>
      <c r="B104" s="22" t="s">
        <v>1744</v>
      </c>
      <c r="C104" s="22" t="s">
        <v>1744</v>
      </c>
      <c r="D104" s="22" t="s">
        <v>2108</v>
      </c>
      <c r="E104" s="20">
        <v>980000</v>
      </c>
      <c r="F104" s="20">
        <v>0</v>
      </c>
      <c r="G104" s="20">
        <v>0</v>
      </c>
      <c r="H104" s="20">
        <v>0</v>
      </c>
      <c r="I104" s="20">
        <v>0</v>
      </c>
      <c r="J104" s="20">
        <v>0</v>
      </c>
      <c r="K104" s="20">
        <v>0</v>
      </c>
      <c r="L104" s="20">
        <v>0</v>
      </c>
      <c r="M104" s="20">
        <v>0</v>
      </c>
      <c r="N104" s="20">
        <v>0</v>
      </c>
      <c r="O104" s="20">
        <v>0</v>
      </c>
      <c r="P104" s="20">
        <v>0</v>
      </c>
      <c r="Q104" s="20">
        <v>0</v>
      </c>
      <c r="R104" s="20">
        <v>0</v>
      </c>
      <c r="S104" s="20">
        <v>0</v>
      </c>
      <c r="T104" s="20">
        <v>980000</v>
      </c>
      <c r="U104" s="20">
        <v>13066.9</v>
      </c>
      <c r="V104" s="20">
        <v>216670</v>
      </c>
      <c r="W104" s="20">
        <v>0</v>
      </c>
      <c r="X104" s="20">
        <v>0</v>
      </c>
      <c r="Y104" s="20">
        <v>0</v>
      </c>
      <c r="Z104" s="20">
        <v>10000</v>
      </c>
      <c r="AA104" s="20">
        <v>2207</v>
      </c>
      <c r="AB104" s="20">
        <v>0</v>
      </c>
      <c r="AC104" s="20">
        <v>0</v>
      </c>
      <c r="AD104" s="20">
        <v>10800</v>
      </c>
      <c r="AE104" s="20">
        <v>0</v>
      </c>
      <c r="AF104" s="20">
        <v>0</v>
      </c>
      <c r="AG104" s="20">
        <v>47068</v>
      </c>
      <c r="AH104" s="20">
        <v>0</v>
      </c>
      <c r="AI104" s="20">
        <v>0</v>
      </c>
      <c r="AJ104" s="20">
        <v>590</v>
      </c>
      <c r="AK104" s="20">
        <v>0</v>
      </c>
      <c r="AL104" s="20">
        <v>0</v>
      </c>
      <c r="AM104" s="20">
        <v>0</v>
      </c>
      <c r="AN104" s="20">
        <v>480000</v>
      </c>
      <c r="AO104" s="20">
        <v>196710</v>
      </c>
      <c r="AP104" s="20">
        <v>0</v>
      </c>
      <c r="AQ104" s="20">
        <v>0</v>
      </c>
      <c r="AR104" s="20">
        <v>0</v>
      </c>
      <c r="AS104" s="20">
        <v>0</v>
      </c>
      <c r="AT104" s="20">
        <v>0</v>
      </c>
      <c r="AU104" s="20">
        <v>2888.1</v>
      </c>
      <c r="AV104" s="20">
        <v>0</v>
      </c>
      <c r="AW104" s="20">
        <v>0</v>
      </c>
      <c r="AX104" s="20">
        <v>0</v>
      </c>
      <c r="AY104" s="20">
        <v>0</v>
      </c>
      <c r="AZ104" s="20">
        <v>0</v>
      </c>
      <c r="BA104" s="20">
        <v>0</v>
      </c>
      <c r="BB104" s="20">
        <v>0</v>
      </c>
      <c r="BC104" s="20">
        <v>0</v>
      </c>
      <c r="BD104" s="20">
        <v>0</v>
      </c>
      <c r="BE104" s="20">
        <v>0</v>
      </c>
      <c r="BF104" s="20">
        <v>0</v>
      </c>
      <c r="BG104" s="20">
        <v>0</v>
      </c>
      <c r="BH104" s="20">
        <v>0</v>
      </c>
      <c r="BI104" s="20">
        <v>0</v>
      </c>
      <c r="BJ104" s="20">
        <v>0</v>
      </c>
      <c r="BK104" s="20">
        <v>0</v>
      </c>
      <c r="BL104" s="20">
        <v>0</v>
      </c>
      <c r="BM104" s="20">
        <v>0</v>
      </c>
      <c r="BN104" s="20">
        <v>0</v>
      </c>
      <c r="BO104" s="20">
        <v>0</v>
      </c>
      <c r="BP104" s="20">
        <v>0</v>
      </c>
      <c r="BQ104" s="20">
        <v>0</v>
      </c>
      <c r="BR104" s="20">
        <v>0</v>
      </c>
      <c r="BS104" s="20">
        <v>0</v>
      </c>
      <c r="BT104" s="20">
        <v>0</v>
      </c>
      <c r="BU104" s="20">
        <v>0</v>
      </c>
      <c r="BV104" s="20">
        <v>0</v>
      </c>
      <c r="BW104" s="20">
        <v>0</v>
      </c>
      <c r="BX104" s="20">
        <v>0</v>
      </c>
      <c r="BY104" s="20">
        <v>0</v>
      </c>
      <c r="BZ104" s="20">
        <v>0</v>
      </c>
      <c r="CA104" s="20">
        <v>0</v>
      </c>
      <c r="CB104" s="20">
        <v>0</v>
      </c>
      <c r="CC104" s="20">
        <v>0</v>
      </c>
      <c r="CD104" s="20">
        <v>0</v>
      </c>
      <c r="CE104" s="20">
        <v>0</v>
      </c>
      <c r="CF104" s="20">
        <v>0</v>
      </c>
      <c r="CG104" s="20">
        <v>0</v>
      </c>
      <c r="CH104" s="20">
        <v>0</v>
      </c>
      <c r="CI104" s="20">
        <v>0</v>
      </c>
      <c r="CJ104" s="20">
        <v>0</v>
      </c>
      <c r="CK104" s="20">
        <v>0</v>
      </c>
      <c r="CL104" s="20">
        <v>0</v>
      </c>
      <c r="CM104" s="20">
        <v>0</v>
      </c>
      <c r="CN104" s="20">
        <v>0</v>
      </c>
      <c r="CO104" s="20">
        <v>0</v>
      </c>
      <c r="CP104" s="20">
        <v>0</v>
      </c>
      <c r="CQ104" s="20">
        <v>0</v>
      </c>
      <c r="CR104" s="20">
        <v>0</v>
      </c>
      <c r="CS104" s="20">
        <v>0</v>
      </c>
      <c r="CT104" s="20">
        <v>0</v>
      </c>
      <c r="CU104" s="20">
        <v>0</v>
      </c>
      <c r="CV104" s="20">
        <v>0</v>
      </c>
      <c r="CW104" s="20">
        <v>0</v>
      </c>
      <c r="CX104" s="20">
        <v>0</v>
      </c>
      <c r="CY104" s="20">
        <v>0</v>
      </c>
      <c r="CZ104" s="20">
        <v>0</v>
      </c>
      <c r="DA104" s="20">
        <v>0</v>
      </c>
      <c r="DB104" s="20">
        <v>0</v>
      </c>
      <c r="DC104" s="20">
        <v>0</v>
      </c>
      <c r="DD104" s="20">
        <v>0</v>
      </c>
      <c r="DE104" s="20">
        <v>0</v>
      </c>
      <c r="DF104" s="20">
        <v>0</v>
      </c>
      <c r="DG104" s="29">
        <v>0</v>
      </c>
    </row>
    <row r="105" ht="15.4" customHeight="1" spans="1:111">
      <c r="A105" s="21" t="s">
        <v>2109</v>
      </c>
      <c r="B105" s="22" t="s">
        <v>1744</v>
      </c>
      <c r="C105" s="22" t="s">
        <v>1744</v>
      </c>
      <c r="D105" s="22" t="s">
        <v>2110</v>
      </c>
      <c r="E105" s="20">
        <v>3016413.58</v>
      </c>
      <c r="F105" s="20">
        <v>2237558.89</v>
      </c>
      <c r="G105" s="20">
        <v>825098.77</v>
      </c>
      <c r="H105" s="20">
        <v>533168.45</v>
      </c>
      <c r="I105" s="20">
        <v>821967.05</v>
      </c>
      <c r="J105" s="20">
        <v>0</v>
      </c>
      <c r="K105" s="20">
        <v>0</v>
      </c>
      <c r="L105" s="20">
        <v>0</v>
      </c>
      <c r="M105" s="20">
        <v>0</v>
      </c>
      <c r="N105" s="20">
        <v>0</v>
      </c>
      <c r="O105" s="20">
        <v>0</v>
      </c>
      <c r="P105" s="20">
        <v>0</v>
      </c>
      <c r="Q105" s="20">
        <v>0</v>
      </c>
      <c r="R105" s="20">
        <v>0</v>
      </c>
      <c r="S105" s="20">
        <v>57324.62</v>
      </c>
      <c r="T105" s="20">
        <v>755834.69</v>
      </c>
      <c r="U105" s="20">
        <v>27299.97</v>
      </c>
      <c r="V105" s="20">
        <v>17187</v>
      </c>
      <c r="W105" s="20">
        <v>3000</v>
      </c>
      <c r="X105" s="20">
        <v>44</v>
      </c>
      <c r="Y105" s="20">
        <v>4258</v>
      </c>
      <c r="Z105" s="20">
        <v>441</v>
      </c>
      <c r="AA105" s="20">
        <v>4255.51</v>
      </c>
      <c r="AB105" s="20">
        <v>0</v>
      </c>
      <c r="AC105" s="20">
        <v>0</v>
      </c>
      <c r="AD105" s="20">
        <v>10820</v>
      </c>
      <c r="AE105" s="20">
        <v>0</v>
      </c>
      <c r="AF105" s="20">
        <v>16601</v>
      </c>
      <c r="AG105" s="20">
        <v>22000</v>
      </c>
      <c r="AH105" s="20">
        <v>0</v>
      </c>
      <c r="AI105" s="20">
        <v>64230</v>
      </c>
      <c r="AJ105" s="20">
        <v>3920</v>
      </c>
      <c r="AK105" s="20">
        <v>0</v>
      </c>
      <c r="AL105" s="20">
        <v>0</v>
      </c>
      <c r="AM105" s="20">
        <v>0</v>
      </c>
      <c r="AN105" s="20">
        <v>31849.93</v>
      </c>
      <c r="AO105" s="20">
        <v>272565.8</v>
      </c>
      <c r="AP105" s="20">
        <v>36968</v>
      </c>
      <c r="AQ105" s="20">
        <v>20500</v>
      </c>
      <c r="AR105" s="20">
        <v>48551.55</v>
      </c>
      <c r="AS105" s="20">
        <v>29100</v>
      </c>
      <c r="AT105" s="20">
        <v>3238.33</v>
      </c>
      <c r="AU105" s="20">
        <v>139004.6</v>
      </c>
      <c r="AV105" s="20">
        <v>0</v>
      </c>
      <c r="AW105" s="20">
        <v>0</v>
      </c>
      <c r="AX105" s="20">
        <v>0</v>
      </c>
      <c r="AY105" s="20">
        <v>0</v>
      </c>
      <c r="AZ105" s="20">
        <v>0</v>
      </c>
      <c r="BA105" s="20">
        <v>0</v>
      </c>
      <c r="BB105" s="20">
        <v>0</v>
      </c>
      <c r="BC105" s="20">
        <v>0</v>
      </c>
      <c r="BD105" s="20">
        <v>0</v>
      </c>
      <c r="BE105" s="20">
        <v>0</v>
      </c>
      <c r="BF105" s="20">
        <v>0</v>
      </c>
      <c r="BG105" s="20">
        <v>0</v>
      </c>
      <c r="BH105" s="20">
        <v>0</v>
      </c>
      <c r="BI105" s="20">
        <v>0</v>
      </c>
      <c r="BJ105" s="20">
        <v>0</v>
      </c>
      <c r="BK105" s="20">
        <v>0</v>
      </c>
      <c r="BL105" s="20">
        <v>0</v>
      </c>
      <c r="BM105" s="20">
        <v>0</v>
      </c>
      <c r="BN105" s="20">
        <v>0</v>
      </c>
      <c r="BO105" s="20">
        <v>0</v>
      </c>
      <c r="BP105" s="20">
        <v>0</v>
      </c>
      <c r="BQ105" s="20">
        <v>0</v>
      </c>
      <c r="BR105" s="20">
        <v>0</v>
      </c>
      <c r="BS105" s="20">
        <v>0</v>
      </c>
      <c r="BT105" s="20">
        <v>0</v>
      </c>
      <c r="BU105" s="20">
        <v>0</v>
      </c>
      <c r="BV105" s="20">
        <v>0</v>
      </c>
      <c r="BW105" s="20">
        <v>0</v>
      </c>
      <c r="BX105" s="20">
        <v>0</v>
      </c>
      <c r="BY105" s="20">
        <v>0</v>
      </c>
      <c r="BZ105" s="20">
        <v>23020</v>
      </c>
      <c r="CA105" s="20">
        <v>0</v>
      </c>
      <c r="CB105" s="20">
        <v>23020</v>
      </c>
      <c r="CC105" s="20">
        <v>0</v>
      </c>
      <c r="CD105" s="20">
        <v>0</v>
      </c>
      <c r="CE105" s="20">
        <v>0</v>
      </c>
      <c r="CF105" s="20">
        <v>0</v>
      </c>
      <c r="CG105" s="20">
        <v>0</v>
      </c>
      <c r="CH105" s="20">
        <v>0</v>
      </c>
      <c r="CI105" s="20">
        <v>0</v>
      </c>
      <c r="CJ105" s="20">
        <v>0</v>
      </c>
      <c r="CK105" s="20">
        <v>0</v>
      </c>
      <c r="CL105" s="20">
        <v>0</v>
      </c>
      <c r="CM105" s="20">
        <v>0</v>
      </c>
      <c r="CN105" s="20">
        <v>0</v>
      </c>
      <c r="CO105" s="20">
        <v>0</v>
      </c>
      <c r="CP105" s="20">
        <v>0</v>
      </c>
      <c r="CQ105" s="20">
        <v>0</v>
      </c>
      <c r="CR105" s="20">
        <v>0</v>
      </c>
      <c r="CS105" s="20">
        <v>0</v>
      </c>
      <c r="CT105" s="20">
        <v>0</v>
      </c>
      <c r="CU105" s="20">
        <v>0</v>
      </c>
      <c r="CV105" s="20">
        <v>0</v>
      </c>
      <c r="CW105" s="20">
        <v>0</v>
      </c>
      <c r="CX105" s="20">
        <v>0</v>
      </c>
      <c r="CY105" s="20">
        <v>0</v>
      </c>
      <c r="CZ105" s="20">
        <v>0</v>
      </c>
      <c r="DA105" s="20">
        <v>0</v>
      </c>
      <c r="DB105" s="20">
        <v>0</v>
      </c>
      <c r="DC105" s="20">
        <v>0</v>
      </c>
      <c r="DD105" s="20">
        <v>0</v>
      </c>
      <c r="DE105" s="20">
        <v>0</v>
      </c>
      <c r="DF105" s="20">
        <v>0</v>
      </c>
      <c r="DG105" s="29">
        <v>0</v>
      </c>
    </row>
    <row r="106" ht="15.4" customHeight="1" spans="1:111">
      <c r="A106" s="21" t="s">
        <v>2111</v>
      </c>
      <c r="B106" s="22" t="s">
        <v>1744</v>
      </c>
      <c r="C106" s="22" t="s">
        <v>1744</v>
      </c>
      <c r="D106" s="22" t="s">
        <v>1955</v>
      </c>
      <c r="E106" s="20">
        <v>2520900</v>
      </c>
      <c r="F106" s="20">
        <v>2237558.89</v>
      </c>
      <c r="G106" s="20">
        <v>825098.77</v>
      </c>
      <c r="H106" s="20">
        <v>533168.45</v>
      </c>
      <c r="I106" s="20">
        <v>821967.05</v>
      </c>
      <c r="J106" s="20">
        <v>0</v>
      </c>
      <c r="K106" s="20">
        <v>0</v>
      </c>
      <c r="L106" s="20">
        <v>0</v>
      </c>
      <c r="M106" s="20">
        <v>0</v>
      </c>
      <c r="N106" s="20">
        <v>0</v>
      </c>
      <c r="O106" s="20">
        <v>0</v>
      </c>
      <c r="P106" s="20">
        <v>0</v>
      </c>
      <c r="Q106" s="20">
        <v>0</v>
      </c>
      <c r="R106" s="20">
        <v>0</v>
      </c>
      <c r="S106" s="20">
        <v>57324.62</v>
      </c>
      <c r="T106" s="20">
        <v>260321.11</v>
      </c>
      <c r="U106" s="20">
        <v>3365.97</v>
      </c>
      <c r="V106" s="20">
        <v>1914</v>
      </c>
      <c r="W106" s="20">
        <v>3000</v>
      </c>
      <c r="X106" s="20">
        <v>44</v>
      </c>
      <c r="Y106" s="20">
        <v>4258</v>
      </c>
      <c r="Z106" s="20">
        <v>441</v>
      </c>
      <c r="AA106" s="20">
        <v>4255.51</v>
      </c>
      <c r="AB106" s="20">
        <v>0</v>
      </c>
      <c r="AC106" s="20">
        <v>0</v>
      </c>
      <c r="AD106" s="20">
        <v>10820</v>
      </c>
      <c r="AE106" s="20">
        <v>0</v>
      </c>
      <c r="AF106" s="20">
        <v>0</v>
      </c>
      <c r="AG106" s="20">
        <v>0</v>
      </c>
      <c r="AH106" s="20">
        <v>0</v>
      </c>
      <c r="AI106" s="20">
        <v>0</v>
      </c>
      <c r="AJ106" s="20">
        <v>3920</v>
      </c>
      <c r="AK106" s="20">
        <v>0</v>
      </c>
      <c r="AL106" s="20">
        <v>0</v>
      </c>
      <c r="AM106" s="20">
        <v>0</v>
      </c>
      <c r="AN106" s="20">
        <v>30270.75</v>
      </c>
      <c r="AO106" s="20">
        <v>0</v>
      </c>
      <c r="AP106" s="20">
        <v>36968</v>
      </c>
      <c r="AQ106" s="20">
        <v>20500</v>
      </c>
      <c r="AR106" s="20">
        <v>48551.55</v>
      </c>
      <c r="AS106" s="20">
        <v>29100</v>
      </c>
      <c r="AT106" s="20">
        <v>3238.33</v>
      </c>
      <c r="AU106" s="20">
        <v>59674</v>
      </c>
      <c r="AV106" s="20">
        <v>0</v>
      </c>
      <c r="AW106" s="20">
        <v>0</v>
      </c>
      <c r="AX106" s="20">
        <v>0</v>
      </c>
      <c r="AY106" s="20">
        <v>0</v>
      </c>
      <c r="AZ106" s="20">
        <v>0</v>
      </c>
      <c r="BA106" s="20">
        <v>0</v>
      </c>
      <c r="BB106" s="20">
        <v>0</v>
      </c>
      <c r="BC106" s="20">
        <v>0</v>
      </c>
      <c r="BD106" s="20">
        <v>0</v>
      </c>
      <c r="BE106" s="20">
        <v>0</v>
      </c>
      <c r="BF106" s="20">
        <v>0</v>
      </c>
      <c r="BG106" s="20">
        <v>0</v>
      </c>
      <c r="BH106" s="20">
        <v>0</v>
      </c>
      <c r="BI106" s="20">
        <v>0</v>
      </c>
      <c r="BJ106" s="20">
        <v>0</v>
      </c>
      <c r="BK106" s="20">
        <v>0</v>
      </c>
      <c r="BL106" s="20">
        <v>0</v>
      </c>
      <c r="BM106" s="20">
        <v>0</v>
      </c>
      <c r="BN106" s="20">
        <v>0</v>
      </c>
      <c r="BO106" s="20">
        <v>0</v>
      </c>
      <c r="BP106" s="20">
        <v>0</v>
      </c>
      <c r="BQ106" s="20">
        <v>0</v>
      </c>
      <c r="BR106" s="20">
        <v>0</v>
      </c>
      <c r="BS106" s="20">
        <v>0</v>
      </c>
      <c r="BT106" s="20">
        <v>0</v>
      </c>
      <c r="BU106" s="20">
        <v>0</v>
      </c>
      <c r="BV106" s="20">
        <v>0</v>
      </c>
      <c r="BW106" s="20">
        <v>0</v>
      </c>
      <c r="BX106" s="20">
        <v>0</v>
      </c>
      <c r="BY106" s="20">
        <v>0</v>
      </c>
      <c r="BZ106" s="20">
        <v>23020</v>
      </c>
      <c r="CA106" s="20">
        <v>0</v>
      </c>
      <c r="CB106" s="20">
        <v>23020</v>
      </c>
      <c r="CC106" s="20">
        <v>0</v>
      </c>
      <c r="CD106" s="20">
        <v>0</v>
      </c>
      <c r="CE106" s="20">
        <v>0</v>
      </c>
      <c r="CF106" s="20">
        <v>0</v>
      </c>
      <c r="CG106" s="20">
        <v>0</v>
      </c>
      <c r="CH106" s="20">
        <v>0</v>
      </c>
      <c r="CI106" s="20">
        <v>0</v>
      </c>
      <c r="CJ106" s="20">
        <v>0</v>
      </c>
      <c r="CK106" s="20">
        <v>0</v>
      </c>
      <c r="CL106" s="20">
        <v>0</v>
      </c>
      <c r="CM106" s="20">
        <v>0</v>
      </c>
      <c r="CN106" s="20">
        <v>0</v>
      </c>
      <c r="CO106" s="20">
        <v>0</v>
      </c>
      <c r="CP106" s="20">
        <v>0</v>
      </c>
      <c r="CQ106" s="20">
        <v>0</v>
      </c>
      <c r="CR106" s="20">
        <v>0</v>
      </c>
      <c r="CS106" s="20">
        <v>0</v>
      </c>
      <c r="CT106" s="20">
        <v>0</v>
      </c>
      <c r="CU106" s="20">
        <v>0</v>
      </c>
      <c r="CV106" s="20">
        <v>0</v>
      </c>
      <c r="CW106" s="20">
        <v>0</v>
      </c>
      <c r="CX106" s="20">
        <v>0</v>
      </c>
      <c r="CY106" s="20">
        <v>0</v>
      </c>
      <c r="CZ106" s="20">
        <v>0</v>
      </c>
      <c r="DA106" s="20">
        <v>0</v>
      </c>
      <c r="DB106" s="20">
        <v>0</v>
      </c>
      <c r="DC106" s="20">
        <v>0</v>
      </c>
      <c r="DD106" s="20">
        <v>0</v>
      </c>
      <c r="DE106" s="20">
        <v>0</v>
      </c>
      <c r="DF106" s="20">
        <v>0</v>
      </c>
      <c r="DG106" s="29">
        <v>0</v>
      </c>
    </row>
    <row r="107" ht="15.4" customHeight="1" spans="1:111">
      <c r="A107" s="21" t="s">
        <v>2112</v>
      </c>
      <c r="B107" s="22" t="s">
        <v>1744</v>
      </c>
      <c r="C107" s="22" t="s">
        <v>1744</v>
      </c>
      <c r="D107" s="22" t="s">
        <v>1957</v>
      </c>
      <c r="E107" s="20">
        <v>80000</v>
      </c>
      <c r="F107" s="20">
        <v>0</v>
      </c>
      <c r="G107" s="20">
        <v>0</v>
      </c>
      <c r="H107" s="20">
        <v>0</v>
      </c>
      <c r="I107" s="20">
        <v>0</v>
      </c>
      <c r="J107" s="20">
        <v>0</v>
      </c>
      <c r="K107" s="20">
        <v>0</v>
      </c>
      <c r="L107" s="20">
        <v>0</v>
      </c>
      <c r="M107" s="20">
        <v>0</v>
      </c>
      <c r="N107" s="20">
        <v>0</v>
      </c>
      <c r="O107" s="20">
        <v>0</v>
      </c>
      <c r="P107" s="20">
        <v>0</v>
      </c>
      <c r="Q107" s="20">
        <v>0</v>
      </c>
      <c r="R107" s="20">
        <v>0</v>
      </c>
      <c r="S107" s="20">
        <v>0</v>
      </c>
      <c r="T107" s="20">
        <v>80000</v>
      </c>
      <c r="U107" s="20">
        <v>20000</v>
      </c>
      <c r="V107" s="20">
        <v>0</v>
      </c>
      <c r="W107" s="20">
        <v>0</v>
      </c>
      <c r="X107" s="20">
        <v>0</v>
      </c>
      <c r="Y107" s="20">
        <v>0</v>
      </c>
      <c r="Z107" s="20">
        <v>0</v>
      </c>
      <c r="AA107" s="20">
        <v>0</v>
      </c>
      <c r="AB107" s="20">
        <v>0</v>
      </c>
      <c r="AC107" s="20">
        <v>0</v>
      </c>
      <c r="AD107" s="20">
        <v>0</v>
      </c>
      <c r="AE107" s="20">
        <v>0</v>
      </c>
      <c r="AF107" s="20">
        <v>16601</v>
      </c>
      <c r="AG107" s="20">
        <v>22000</v>
      </c>
      <c r="AH107" s="20">
        <v>0</v>
      </c>
      <c r="AI107" s="20">
        <v>0</v>
      </c>
      <c r="AJ107" s="20">
        <v>0</v>
      </c>
      <c r="AK107" s="20">
        <v>0</v>
      </c>
      <c r="AL107" s="20">
        <v>0</v>
      </c>
      <c r="AM107" s="20">
        <v>0</v>
      </c>
      <c r="AN107" s="20">
        <v>0</v>
      </c>
      <c r="AO107" s="20">
        <v>0</v>
      </c>
      <c r="AP107" s="20">
        <v>0</v>
      </c>
      <c r="AQ107" s="20">
        <v>0</v>
      </c>
      <c r="AR107" s="20">
        <v>0</v>
      </c>
      <c r="AS107" s="20">
        <v>0</v>
      </c>
      <c r="AT107" s="20">
        <v>0</v>
      </c>
      <c r="AU107" s="20">
        <v>21399</v>
      </c>
      <c r="AV107" s="20">
        <v>0</v>
      </c>
      <c r="AW107" s="20">
        <v>0</v>
      </c>
      <c r="AX107" s="20">
        <v>0</v>
      </c>
      <c r="AY107" s="20">
        <v>0</v>
      </c>
      <c r="AZ107" s="20">
        <v>0</v>
      </c>
      <c r="BA107" s="20">
        <v>0</v>
      </c>
      <c r="BB107" s="20">
        <v>0</v>
      </c>
      <c r="BC107" s="20">
        <v>0</v>
      </c>
      <c r="BD107" s="20">
        <v>0</v>
      </c>
      <c r="BE107" s="20">
        <v>0</v>
      </c>
      <c r="BF107" s="20">
        <v>0</v>
      </c>
      <c r="BG107" s="20">
        <v>0</v>
      </c>
      <c r="BH107" s="20">
        <v>0</v>
      </c>
      <c r="BI107" s="20">
        <v>0</v>
      </c>
      <c r="BJ107" s="20">
        <v>0</v>
      </c>
      <c r="BK107" s="20">
        <v>0</v>
      </c>
      <c r="BL107" s="20">
        <v>0</v>
      </c>
      <c r="BM107" s="20">
        <v>0</v>
      </c>
      <c r="BN107" s="20">
        <v>0</v>
      </c>
      <c r="BO107" s="20">
        <v>0</v>
      </c>
      <c r="BP107" s="20">
        <v>0</v>
      </c>
      <c r="BQ107" s="20">
        <v>0</v>
      </c>
      <c r="BR107" s="20">
        <v>0</v>
      </c>
      <c r="BS107" s="20">
        <v>0</v>
      </c>
      <c r="BT107" s="20">
        <v>0</v>
      </c>
      <c r="BU107" s="20">
        <v>0</v>
      </c>
      <c r="BV107" s="20">
        <v>0</v>
      </c>
      <c r="BW107" s="20">
        <v>0</v>
      </c>
      <c r="BX107" s="20">
        <v>0</v>
      </c>
      <c r="BY107" s="20">
        <v>0</v>
      </c>
      <c r="BZ107" s="20">
        <v>0</v>
      </c>
      <c r="CA107" s="20">
        <v>0</v>
      </c>
      <c r="CB107" s="20">
        <v>0</v>
      </c>
      <c r="CC107" s="20">
        <v>0</v>
      </c>
      <c r="CD107" s="20">
        <v>0</v>
      </c>
      <c r="CE107" s="20">
        <v>0</v>
      </c>
      <c r="CF107" s="20">
        <v>0</v>
      </c>
      <c r="CG107" s="20">
        <v>0</v>
      </c>
      <c r="CH107" s="20">
        <v>0</v>
      </c>
      <c r="CI107" s="20">
        <v>0</v>
      </c>
      <c r="CJ107" s="20">
        <v>0</v>
      </c>
      <c r="CK107" s="20">
        <v>0</v>
      </c>
      <c r="CL107" s="20">
        <v>0</v>
      </c>
      <c r="CM107" s="20">
        <v>0</v>
      </c>
      <c r="CN107" s="20">
        <v>0</v>
      </c>
      <c r="CO107" s="20">
        <v>0</v>
      </c>
      <c r="CP107" s="20">
        <v>0</v>
      </c>
      <c r="CQ107" s="20">
        <v>0</v>
      </c>
      <c r="CR107" s="20">
        <v>0</v>
      </c>
      <c r="CS107" s="20">
        <v>0</v>
      </c>
      <c r="CT107" s="20">
        <v>0</v>
      </c>
      <c r="CU107" s="20">
        <v>0</v>
      </c>
      <c r="CV107" s="20">
        <v>0</v>
      </c>
      <c r="CW107" s="20">
        <v>0</v>
      </c>
      <c r="CX107" s="20">
        <v>0</v>
      </c>
      <c r="CY107" s="20">
        <v>0</v>
      </c>
      <c r="CZ107" s="20">
        <v>0</v>
      </c>
      <c r="DA107" s="20">
        <v>0</v>
      </c>
      <c r="DB107" s="20">
        <v>0</v>
      </c>
      <c r="DC107" s="20">
        <v>0</v>
      </c>
      <c r="DD107" s="20">
        <v>0</v>
      </c>
      <c r="DE107" s="20">
        <v>0</v>
      </c>
      <c r="DF107" s="20">
        <v>0</v>
      </c>
      <c r="DG107" s="29">
        <v>0</v>
      </c>
    </row>
    <row r="108" ht="15.4" customHeight="1" spans="1:111">
      <c r="A108" s="21" t="s">
        <v>2113</v>
      </c>
      <c r="B108" s="22" t="s">
        <v>1744</v>
      </c>
      <c r="C108" s="22" t="s">
        <v>1744</v>
      </c>
      <c r="D108" s="22" t="s">
        <v>2114</v>
      </c>
      <c r="E108" s="20">
        <v>8747</v>
      </c>
      <c r="F108" s="20">
        <v>0</v>
      </c>
      <c r="G108" s="20">
        <v>0</v>
      </c>
      <c r="H108" s="20">
        <v>0</v>
      </c>
      <c r="I108" s="20">
        <v>0</v>
      </c>
      <c r="J108" s="20">
        <v>0</v>
      </c>
      <c r="K108" s="20">
        <v>0</v>
      </c>
      <c r="L108" s="20">
        <v>0</v>
      </c>
      <c r="M108" s="20">
        <v>0</v>
      </c>
      <c r="N108" s="20">
        <v>0</v>
      </c>
      <c r="O108" s="20">
        <v>0</v>
      </c>
      <c r="P108" s="20">
        <v>0</v>
      </c>
      <c r="Q108" s="20">
        <v>0</v>
      </c>
      <c r="R108" s="20">
        <v>0</v>
      </c>
      <c r="S108" s="20">
        <v>0</v>
      </c>
      <c r="T108" s="20">
        <v>8747</v>
      </c>
      <c r="U108" s="20">
        <v>0</v>
      </c>
      <c r="V108" s="20">
        <v>0</v>
      </c>
      <c r="W108" s="20">
        <v>0</v>
      </c>
      <c r="X108" s="20">
        <v>0</v>
      </c>
      <c r="Y108" s="20">
        <v>0</v>
      </c>
      <c r="Z108" s="20">
        <v>0</v>
      </c>
      <c r="AA108" s="20">
        <v>0</v>
      </c>
      <c r="AB108" s="20">
        <v>0</v>
      </c>
      <c r="AC108" s="20">
        <v>0</v>
      </c>
      <c r="AD108" s="20">
        <v>0</v>
      </c>
      <c r="AE108" s="20">
        <v>0</v>
      </c>
      <c r="AF108" s="20">
        <v>0</v>
      </c>
      <c r="AG108" s="20">
        <v>0</v>
      </c>
      <c r="AH108" s="20">
        <v>0</v>
      </c>
      <c r="AI108" s="20">
        <v>0</v>
      </c>
      <c r="AJ108" s="20">
        <v>0</v>
      </c>
      <c r="AK108" s="20">
        <v>0</v>
      </c>
      <c r="AL108" s="20">
        <v>0</v>
      </c>
      <c r="AM108" s="20">
        <v>0</v>
      </c>
      <c r="AN108" s="20">
        <v>0</v>
      </c>
      <c r="AO108" s="20">
        <v>8747</v>
      </c>
      <c r="AP108" s="20">
        <v>0</v>
      </c>
      <c r="AQ108" s="20">
        <v>0</v>
      </c>
      <c r="AR108" s="20">
        <v>0</v>
      </c>
      <c r="AS108" s="20">
        <v>0</v>
      </c>
      <c r="AT108" s="20">
        <v>0</v>
      </c>
      <c r="AU108" s="20">
        <v>0</v>
      </c>
      <c r="AV108" s="20">
        <v>0</v>
      </c>
      <c r="AW108" s="20">
        <v>0</v>
      </c>
      <c r="AX108" s="20">
        <v>0</v>
      </c>
      <c r="AY108" s="20">
        <v>0</v>
      </c>
      <c r="AZ108" s="20">
        <v>0</v>
      </c>
      <c r="BA108" s="20">
        <v>0</v>
      </c>
      <c r="BB108" s="20">
        <v>0</v>
      </c>
      <c r="BC108" s="20">
        <v>0</v>
      </c>
      <c r="BD108" s="20">
        <v>0</v>
      </c>
      <c r="BE108" s="20">
        <v>0</v>
      </c>
      <c r="BF108" s="20">
        <v>0</v>
      </c>
      <c r="BG108" s="20">
        <v>0</v>
      </c>
      <c r="BH108" s="20">
        <v>0</v>
      </c>
      <c r="BI108" s="20">
        <v>0</v>
      </c>
      <c r="BJ108" s="20">
        <v>0</v>
      </c>
      <c r="BK108" s="20">
        <v>0</v>
      </c>
      <c r="BL108" s="20">
        <v>0</v>
      </c>
      <c r="BM108" s="20">
        <v>0</v>
      </c>
      <c r="BN108" s="20">
        <v>0</v>
      </c>
      <c r="BO108" s="20">
        <v>0</v>
      </c>
      <c r="BP108" s="20">
        <v>0</v>
      </c>
      <c r="BQ108" s="20">
        <v>0</v>
      </c>
      <c r="BR108" s="20">
        <v>0</v>
      </c>
      <c r="BS108" s="20">
        <v>0</v>
      </c>
      <c r="BT108" s="20">
        <v>0</v>
      </c>
      <c r="BU108" s="20">
        <v>0</v>
      </c>
      <c r="BV108" s="20">
        <v>0</v>
      </c>
      <c r="BW108" s="20">
        <v>0</v>
      </c>
      <c r="BX108" s="20">
        <v>0</v>
      </c>
      <c r="BY108" s="20">
        <v>0</v>
      </c>
      <c r="BZ108" s="20">
        <v>0</v>
      </c>
      <c r="CA108" s="20">
        <v>0</v>
      </c>
      <c r="CB108" s="20">
        <v>0</v>
      </c>
      <c r="CC108" s="20">
        <v>0</v>
      </c>
      <c r="CD108" s="20">
        <v>0</v>
      </c>
      <c r="CE108" s="20">
        <v>0</v>
      </c>
      <c r="CF108" s="20">
        <v>0</v>
      </c>
      <c r="CG108" s="20">
        <v>0</v>
      </c>
      <c r="CH108" s="20">
        <v>0</v>
      </c>
      <c r="CI108" s="20">
        <v>0</v>
      </c>
      <c r="CJ108" s="20">
        <v>0</v>
      </c>
      <c r="CK108" s="20">
        <v>0</v>
      </c>
      <c r="CL108" s="20">
        <v>0</v>
      </c>
      <c r="CM108" s="20">
        <v>0</v>
      </c>
      <c r="CN108" s="20">
        <v>0</v>
      </c>
      <c r="CO108" s="20">
        <v>0</v>
      </c>
      <c r="CP108" s="20">
        <v>0</v>
      </c>
      <c r="CQ108" s="20">
        <v>0</v>
      </c>
      <c r="CR108" s="20">
        <v>0</v>
      </c>
      <c r="CS108" s="20">
        <v>0</v>
      </c>
      <c r="CT108" s="20">
        <v>0</v>
      </c>
      <c r="CU108" s="20">
        <v>0</v>
      </c>
      <c r="CV108" s="20">
        <v>0</v>
      </c>
      <c r="CW108" s="20">
        <v>0</v>
      </c>
      <c r="CX108" s="20">
        <v>0</v>
      </c>
      <c r="CY108" s="20">
        <v>0</v>
      </c>
      <c r="CZ108" s="20">
        <v>0</v>
      </c>
      <c r="DA108" s="20">
        <v>0</v>
      </c>
      <c r="DB108" s="20">
        <v>0</v>
      </c>
      <c r="DC108" s="20">
        <v>0</v>
      </c>
      <c r="DD108" s="20">
        <v>0</v>
      </c>
      <c r="DE108" s="20">
        <v>0</v>
      </c>
      <c r="DF108" s="20">
        <v>0</v>
      </c>
      <c r="DG108" s="29">
        <v>0</v>
      </c>
    </row>
    <row r="109" ht="15.4" customHeight="1" spans="1:111">
      <c r="A109" s="21" t="s">
        <v>2115</v>
      </c>
      <c r="B109" s="22" t="s">
        <v>1744</v>
      </c>
      <c r="C109" s="22" t="s">
        <v>1744</v>
      </c>
      <c r="D109" s="22" t="s">
        <v>2116</v>
      </c>
      <c r="E109" s="20">
        <v>258594.98</v>
      </c>
      <c r="F109" s="20">
        <v>0</v>
      </c>
      <c r="G109" s="20">
        <v>0</v>
      </c>
      <c r="H109" s="20">
        <v>0</v>
      </c>
      <c r="I109" s="20">
        <v>0</v>
      </c>
      <c r="J109" s="20">
        <v>0</v>
      </c>
      <c r="K109" s="20">
        <v>0</v>
      </c>
      <c r="L109" s="20">
        <v>0</v>
      </c>
      <c r="M109" s="20">
        <v>0</v>
      </c>
      <c r="N109" s="20">
        <v>0</v>
      </c>
      <c r="O109" s="20">
        <v>0</v>
      </c>
      <c r="P109" s="20">
        <v>0</v>
      </c>
      <c r="Q109" s="20">
        <v>0</v>
      </c>
      <c r="R109" s="20">
        <v>0</v>
      </c>
      <c r="S109" s="20">
        <v>0</v>
      </c>
      <c r="T109" s="20">
        <v>258594.98</v>
      </c>
      <c r="U109" s="20">
        <v>0</v>
      </c>
      <c r="V109" s="20">
        <v>0</v>
      </c>
      <c r="W109" s="20">
        <v>0</v>
      </c>
      <c r="X109" s="20">
        <v>0</v>
      </c>
      <c r="Y109" s="20">
        <v>0</v>
      </c>
      <c r="Z109" s="20">
        <v>0</v>
      </c>
      <c r="AA109" s="20">
        <v>0</v>
      </c>
      <c r="AB109" s="20">
        <v>0</v>
      </c>
      <c r="AC109" s="20">
        <v>0</v>
      </c>
      <c r="AD109" s="20">
        <v>0</v>
      </c>
      <c r="AE109" s="20">
        <v>0</v>
      </c>
      <c r="AF109" s="20">
        <v>0</v>
      </c>
      <c r="AG109" s="20">
        <v>0</v>
      </c>
      <c r="AH109" s="20">
        <v>0</v>
      </c>
      <c r="AI109" s="20">
        <v>0</v>
      </c>
      <c r="AJ109" s="20">
        <v>0</v>
      </c>
      <c r="AK109" s="20">
        <v>0</v>
      </c>
      <c r="AL109" s="20">
        <v>0</v>
      </c>
      <c r="AM109" s="20">
        <v>0</v>
      </c>
      <c r="AN109" s="20">
        <v>1579.18</v>
      </c>
      <c r="AO109" s="20">
        <v>245647.2</v>
      </c>
      <c r="AP109" s="20">
        <v>0</v>
      </c>
      <c r="AQ109" s="20">
        <v>0</v>
      </c>
      <c r="AR109" s="20">
        <v>0</v>
      </c>
      <c r="AS109" s="20">
        <v>0</v>
      </c>
      <c r="AT109" s="20">
        <v>0</v>
      </c>
      <c r="AU109" s="20">
        <v>11368.6</v>
      </c>
      <c r="AV109" s="20">
        <v>0</v>
      </c>
      <c r="AW109" s="20">
        <v>0</v>
      </c>
      <c r="AX109" s="20">
        <v>0</v>
      </c>
      <c r="AY109" s="20">
        <v>0</v>
      </c>
      <c r="AZ109" s="20">
        <v>0</v>
      </c>
      <c r="BA109" s="20">
        <v>0</v>
      </c>
      <c r="BB109" s="20">
        <v>0</v>
      </c>
      <c r="BC109" s="20">
        <v>0</v>
      </c>
      <c r="BD109" s="20">
        <v>0</v>
      </c>
      <c r="BE109" s="20">
        <v>0</v>
      </c>
      <c r="BF109" s="20">
        <v>0</v>
      </c>
      <c r="BG109" s="20">
        <v>0</v>
      </c>
      <c r="BH109" s="20">
        <v>0</v>
      </c>
      <c r="BI109" s="20">
        <v>0</v>
      </c>
      <c r="BJ109" s="20">
        <v>0</v>
      </c>
      <c r="BK109" s="20">
        <v>0</v>
      </c>
      <c r="BL109" s="20">
        <v>0</v>
      </c>
      <c r="BM109" s="20">
        <v>0</v>
      </c>
      <c r="BN109" s="20">
        <v>0</v>
      </c>
      <c r="BO109" s="20">
        <v>0</v>
      </c>
      <c r="BP109" s="20">
        <v>0</v>
      </c>
      <c r="BQ109" s="20">
        <v>0</v>
      </c>
      <c r="BR109" s="20">
        <v>0</v>
      </c>
      <c r="BS109" s="20">
        <v>0</v>
      </c>
      <c r="BT109" s="20">
        <v>0</v>
      </c>
      <c r="BU109" s="20">
        <v>0</v>
      </c>
      <c r="BV109" s="20">
        <v>0</v>
      </c>
      <c r="BW109" s="20">
        <v>0</v>
      </c>
      <c r="BX109" s="20">
        <v>0</v>
      </c>
      <c r="BY109" s="20">
        <v>0</v>
      </c>
      <c r="BZ109" s="20">
        <v>0</v>
      </c>
      <c r="CA109" s="20">
        <v>0</v>
      </c>
      <c r="CB109" s="20">
        <v>0</v>
      </c>
      <c r="CC109" s="20">
        <v>0</v>
      </c>
      <c r="CD109" s="20">
        <v>0</v>
      </c>
      <c r="CE109" s="20">
        <v>0</v>
      </c>
      <c r="CF109" s="20">
        <v>0</v>
      </c>
      <c r="CG109" s="20">
        <v>0</v>
      </c>
      <c r="CH109" s="20">
        <v>0</v>
      </c>
      <c r="CI109" s="20">
        <v>0</v>
      </c>
      <c r="CJ109" s="20">
        <v>0</v>
      </c>
      <c r="CK109" s="20">
        <v>0</v>
      </c>
      <c r="CL109" s="20">
        <v>0</v>
      </c>
      <c r="CM109" s="20">
        <v>0</v>
      </c>
      <c r="CN109" s="20">
        <v>0</v>
      </c>
      <c r="CO109" s="20">
        <v>0</v>
      </c>
      <c r="CP109" s="20">
        <v>0</v>
      </c>
      <c r="CQ109" s="20">
        <v>0</v>
      </c>
      <c r="CR109" s="20">
        <v>0</v>
      </c>
      <c r="CS109" s="20">
        <v>0</v>
      </c>
      <c r="CT109" s="20">
        <v>0</v>
      </c>
      <c r="CU109" s="20">
        <v>0</v>
      </c>
      <c r="CV109" s="20">
        <v>0</v>
      </c>
      <c r="CW109" s="20">
        <v>0</v>
      </c>
      <c r="CX109" s="20">
        <v>0</v>
      </c>
      <c r="CY109" s="20">
        <v>0</v>
      </c>
      <c r="CZ109" s="20">
        <v>0</v>
      </c>
      <c r="DA109" s="20">
        <v>0</v>
      </c>
      <c r="DB109" s="20">
        <v>0</v>
      </c>
      <c r="DC109" s="20">
        <v>0</v>
      </c>
      <c r="DD109" s="20">
        <v>0</v>
      </c>
      <c r="DE109" s="20">
        <v>0</v>
      </c>
      <c r="DF109" s="20">
        <v>0</v>
      </c>
      <c r="DG109" s="29">
        <v>0</v>
      </c>
    </row>
    <row r="110" ht="15.4" customHeight="1" spans="1:111">
      <c r="A110" s="21" t="s">
        <v>2117</v>
      </c>
      <c r="B110" s="22" t="s">
        <v>1744</v>
      </c>
      <c r="C110" s="22" t="s">
        <v>1744</v>
      </c>
      <c r="D110" s="22" t="s">
        <v>2118</v>
      </c>
      <c r="E110" s="20">
        <v>148171.6</v>
      </c>
      <c r="F110" s="20">
        <v>0</v>
      </c>
      <c r="G110" s="20">
        <v>0</v>
      </c>
      <c r="H110" s="20">
        <v>0</v>
      </c>
      <c r="I110" s="20">
        <v>0</v>
      </c>
      <c r="J110" s="20">
        <v>0</v>
      </c>
      <c r="K110" s="20">
        <v>0</v>
      </c>
      <c r="L110" s="20">
        <v>0</v>
      </c>
      <c r="M110" s="20">
        <v>0</v>
      </c>
      <c r="N110" s="20">
        <v>0</v>
      </c>
      <c r="O110" s="20">
        <v>0</v>
      </c>
      <c r="P110" s="20">
        <v>0</v>
      </c>
      <c r="Q110" s="20">
        <v>0</v>
      </c>
      <c r="R110" s="20">
        <v>0</v>
      </c>
      <c r="S110" s="20">
        <v>0</v>
      </c>
      <c r="T110" s="20">
        <v>148171.6</v>
      </c>
      <c r="U110" s="20">
        <v>3934</v>
      </c>
      <c r="V110" s="20">
        <v>15273</v>
      </c>
      <c r="W110" s="20">
        <v>0</v>
      </c>
      <c r="X110" s="20">
        <v>0</v>
      </c>
      <c r="Y110" s="20">
        <v>0</v>
      </c>
      <c r="Z110" s="20">
        <v>0</v>
      </c>
      <c r="AA110" s="20">
        <v>0</v>
      </c>
      <c r="AB110" s="20">
        <v>0</v>
      </c>
      <c r="AC110" s="20">
        <v>0</v>
      </c>
      <c r="AD110" s="20">
        <v>0</v>
      </c>
      <c r="AE110" s="20">
        <v>0</v>
      </c>
      <c r="AF110" s="20">
        <v>0</v>
      </c>
      <c r="AG110" s="20">
        <v>0</v>
      </c>
      <c r="AH110" s="20">
        <v>0</v>
      </c>
      <c r="AI110" s="20">
        <v>64230</v>
      </c>
      <c r="AJ110" s="20">
        <v>0</v>
      </c>
      <c r="AK110" s="20">
        <v>0</v>
      </c>
      <c r="AL110" s="20">
        <v>0</v>
      </c>
      <c r="AM110" s="20">
        <v>0</v>
      </c>
      <c r="AN110" s="20">
        <v>0</v>
      </c>
      <c r="AO110" s="20">
        <v>18171.6</v>
      </c>
      <c r="AP110" s="20">
        <v>0</v>
      </c>
      <c r="AQ110" s="20">
        <v>0</v>
      </c>
      <c r="AR110" s="20">
        <v>0</v>
      </c>
      <c r="AS110" s="20">
        <v>0</v>
      </c>
      <c r="AT110" s="20">
        <v>0</v>
      </c>
      <c r="AU110" s="20">
        <v>46563</v>
      </c>
      <c r="AV110" s="20">
        <v>0</v>
      </c>
      <c r="AW110" s="20">
        <v>0</v>
      </c>
      <c r="AX110" s="20">
        <v>0</v>
      </c>
      <c r="AY110" s="20">
        <v>0</v>
      </c>
      <c r="AZ110" s="20">
        <v>0</v>
      </c>
      <c r="BA110" s="20">
        <v>0</v>
      </c>
      <c r="BB110" s="20">
        <v>0</v>
      </c>
      <c r="BC110" s="20">
        <v>0</v>
      </c>
      <c r="BD110" s="20">
        <v>0</v>
      </c>
      <c r="BE110" s="20">
        <v>0</v>
      </c>
      <c r="BF110" s="20">
        <v>0</v>
      </c>
      <c r="BG110" s="20">
        <v>0</v>
      </c>
      <c r="BH110" s="20">
        <v>0</v>
      </c>
      <c r="BI110" s="20">
        <v>0</v>
      </c>
      <c r="BJ110" s="20">
        <v>0</v>
      </c>
      <c r="BK110" s="20">
        <v>0</v>
      </c>
      <c r="BL110" s="20">
        <v>0</v>
      </c>
      <c r="BM110" s="20">
        <v>0</v>
      </c>
      <c r="BN110" s="20">
        <v>0</v>
      </c>
      <c r="BO110" s="20">
        <v>0</v>
      </c>
      <c r="BP110" s="20">
        <v>0</v>
      </c>
      <c r="BQ110" s="20">
        <v>0</v>
      </c>
      <c r="BR110" s="20">
        <v>0</v>
      </c>
      <c r="BS110" s="20">
        <v>0</v>
      </c>
      <c r="BT110" s="20">
        <v>0</v>
      </c>
      <c r="BU110" s="20">
        <v>0</v>
      </c>
      <c r="BV110" s="20">
        <v>0</v>
      </c>
      <c r="BW110" s="20">
        <v>0</v>
      </c>
      <c r="BX110" s="20">
        <v>0</v>
      </c>
      <c r="BY110" s="20">
        <v>0</v>
      </c>
      <c r="BZ110" s="20">
        <v>0</v>
      </c>
      <c r="CA110" s="20">
        <v>0</v>
      </c>
      <c r="CB110" s="20">
        <v>0</v>
      </c>
      <c r="CC110" s="20">
        <v>0</v>
      </c>
      <c r="CD110" s="20">
        <v>0</v>
      </c>
      <c r="CE110" s="20">
        <v>0</v>
      </c>
      <c r="CF110" s="20">
        <v>0</v>
      </c>
      <c r="CG110" s="20">
        <v>0</v>
      </c>
      <c r="CH110" s="20">
        <v>0</v>
      </c>
      <c r="CI110" s="20">
        <v>0</v>
      </c>
      <c r="CJ110" s="20">
        <v>0</v>
      </c>
      <c r="CK110" s="20">
        <v>0</v>
      </c>
      <c r="CL110" s="20">
        <v>0</v>
      </c>
      <c r="CM110" s="20">
        <v>0</v>
      </c>
      <c r="CN110" s="20">
        <v>0</v>
      </c>
      <c r="CO110" s="20">
        <v>0</v>
      </c>
      <c r="CP110" s="20">
        <v>0</v>
      </c>
      <c r="CQ110" s="20">
        <v>0</v>
      </c>
      <c r="CR110" s="20">
        <v>0</v>
      </c>
      <c r="CS110" s="20">
        <v>0</v>
      </c>
      <c r="CT110" s="20">
        <v>0</v>
      </c>
      <c r="CU110" s="20">
        <v>0</v>
      </c>
      <c r="CV110" s="20">
        <v>0</v>
      </c>
      <c r="CW110" s="20">
        <v>0</v>
      </c>
      <c r="CX110" s="20">
        <v>0</v>
      </c>
      <c r="CY110" s="20">
        <v>0</v>
      </c>
      <c r="CZ110" s="20">
        <v>0</v>
      </c>
      <c r="DA110" s="20">
        <v>0</v>
      </c>
      <c r="DB110" s="20">
        <v>0</v>
      </c>
      <c r="DC110" s="20">
        <v>0</v>
      </c>
      <c r="DD110" s="20">
        <v>0</v>
      </c>
      <c r="DE110" s="20">
        <v>0</v>
      </c>
      <c r="DF110" s="20">
        <v>0</v>
      </c>
      <c r="DG110" s="29">
        <v>0</v>
      </c>
    </row>
    <row r="111" ht="15.4" customHeight="1" spans="1:111">
      <c r="A111" s="21" t="s">
        <v>2119</v>
      </c>
      <c r="B111" s="22" t="s">
        <v>1744</v>
      </c>
      <c r="C111" s="22" t="s">
        <v>1744</v>
      </c>
      <c r="D111" s="22" t="s">
        <v>2120</v>
      </c>
      <c r="E111" s="20">
        <v>325000</v>
      </c>
      <c r="F111" s="20">
        <v>0</v>
      </c>
      <c r="G111" s="20">
        <v>0</v>
      </c>
      <c r="H111" s="20">
        <v>0</v>
      </c>
      <c r="I111" s="20">
        <v>0</v>
      </c>
      <c r="J111" s="20">
        <v>0</v>
      </c>
      <c r="K111" s="20">
        <v>0</v>
      </c>
      <c r="L111" s="20">
        <v>0</v>
      </c>
      <c r="M111" s="20">
        <v>0</v>
      </c>
      <c r="N111" s="20">
        <v>0</v>
      </c>
      <c r="O111" s="20">
        <v>0</v>
      </c>
      <c r="P111" s="20">
        <v>0</v>
      </c>
      <c r="Q111" s="20">
        <v>0</v>
      </c>
      <c r="R111" s="20">
        <v>0</v>
      </c>
      <c r="S111" s="20">
        <v>0</v>
      </c>
      <c r="T111" s="20">
        <v>255016.8</v>
      </c>
      <c r="U111" s="20">
        <v>55000</v>
      </c>
      <c r="V111" s="20">
        <v>31500</v>
      </c>
      <c r="W111" s="20">
        <v>0</v>
      </c>
      <c r="X111" s="20">
        <v>0</v>
      </c>
      <c r="Y111" s="20">
        <v>0</v>
      </c>
      <c r="Z111" s="20">
        <v>0</v>
      </c>
      <c r="AA111" s="20">
        <v>0</v>
      </c>
      <c r="AB111" s="20">
        <v>0</v>
      </c>
      <c r="AC111" s="20">
        <v>0</v>
      </c>
      <c r="AD111" s="20">
        <v>30000</v>
      </c>
      <c r="AE111" s="20">
        <v>0</v>
      </c>
      <c r="AF111" s="20">
        <v>15000</v>
      </c>
      <c r="AG111" s="20">
        <v>10000</v>
      </c>
      <c r="AH111" s="20">
        <v>0</v>
      </c>
      <c r="AI111" s="20">
        <v>0</v>
      </c>
      <c r="AJ111" s="20">
        <v>0</v>
      </c>
      <c r="AK111" s="20">
        <v>20000</v>
      </c>
      <c r="AL111" s="20">
        <v>0</v>
      </c>
      <c r="AM111" s="20">
        <v>0</v>
      </c>
      <c r="AN111" s="20">
        <v>80000</v>
      </c>
      <c r="AO111" s="20">
        <v>0</v>
      </c>
      <c r="AP111" s="20">
        <v>0</v>
      </c>
      <c r="AQ111" s="20">
        <v>11025</v>
      </c>
      <c r="AR111" s="20">
        <v>0</v>
      </c>
      <c r="AS111" s="20">
        <v>0</v>
      </c>
      <c r="AT111" s="20">
        <v>0</v>
      </c>
      <c r="AU111" s="20">
        <v>2491.8</v>
      </c>
      <c r="AV111" s="20">
        <v>30000</v>
      </c>
      <c r="AW111" s="20">
        <v>0</v>
      </c>
      <c r="AX111" s="20">
        <v>0</v>
      </c>
      <c r="AY111" s="20">
        <v>0</v>
      </c>
      <c r="AZ111" s="20">
        <v>0</v>
      </c>
      <c r="BA111" s="20">
        <v>30000</v>
      </c>
      <c r="BB111" s="20">
        <v>0</v>
      </c>
      <c r="BC111" s="20">
        <v>0</v>
      </c>
      <c r="BD111" s="20">
        <v>0</v>
      </c>
      <c r="BE111" s="20">
        <v>0</v>
      </c>
      <c r="BF111" s="20">
        <v>0</v>
      </c>
      <c r="BG111" s="20">
        <v>0</v>
      </c>
      <c r="BH111" s="20">
        <v>0</v>
      </c>
      <c r="BI111" s="20">
        <v>0</v>
      </c>
      <c r="BJ111" s="20">
        <v>0</v>
      </c>
      <c r="BK111" s="20">
        <v>0</v>
      </c>
      <c r="BL111" s="20">
        <v>0</v>
      </c>
      <c r="BM111" s="20">
        <v>0</v>
      </c>
      <c r="BN111" s="20">
        <v>0</v>
      </c>
      <c r="BO111" s="20">
        <v>0</v>
      </c>
      <c r="BP111" s="20">
        <v>0</v>
      </c>
      <c r="BQ111" s="20">
        <v>0</v>
      </c>
      <c r="BR111" s="20">
        <v>0</v>
      </c>
      <c r="BS111" s="20">
        <v>0</v>
      </c>
      <c r="BT111" s="20">
        <v>0</v>
      </c>
      <c r="BU111" s="20">
        <v>0</v>
      </c>
      <c r="BV111" s="20">
        <v>0</v>
      </c>
      <c r="BW111" s="20">
        <v>0</v>
      </c>
      <c r="BX111" s="20">
        <v>0</v>
      </c>
      <c r="BY111" s="20">
        <v>0</v>
      </c>
      <c r="BZ111" s="20">
        <v>39983.2</v>
      </c>
      <c r="CA111" s="20">
        <v>0</v>
      </c>
      <c r="CB111" s="20">
        <v>39983.2</v>
      </c>
      <c r="CC111" s="20">
        <v>0</v>
      </c>
      <c r="CD111" s="20">
        <v>0</v>
      </c>
      <c r="CE111" s="20">
        <v>0</v>
      </c>
      <c r="CF111" s="20">
        <v>0</v>
      </c>
      <c r="CG111" s="20">
        <v>0</v>
      </c>
      <c r="CH111" s="20">
        <v>0</v>
      </c>
      <c r="CI111" s="20">
        <v>0</v>
      </c>
      <c r="CJ111" s="20">
        <v>0</v>
      </c>
      <c r="CK111" s="20">
        <v>0</v>
      </c>
      <c r="CL111" s="20">
        <v>0</v>
      </c>
      <c r="CM111" s="20">
        <v>0</v>
      </c>
      <c r="CN111" s="20">
        <v>0</v>
      </c>
      <c r="CO111" s="20">
        <v>0</v>
      </c>
      <c r="CP111" s="20">
        <v>0</v>
      </c>
      <c r="CQ111" s="20">
        <v>0</v>
      </c>
      <c r="CR111" s="20">
        <v>0</v>
      </c>
      <c r="CS111" s="20">
        <v>0</v>
      </c>
      <c r="CT111" s="20">
        <v>0</v>
      </c>
      <c r="CU111" s="20">
        <v>0</v>
      </c>
      <c r="CV111" s="20">
        <v>0</v>
      </c>
      <c r="CW111" s="20">
        <v>0</v>
      </c>
      <c r="CX111" s="20">
        <v>0</v>
      </c>
      <c r="CY111" s="20">
        <v>0</v>
      </c>
      <c r="CZ111" s="20">
        <v>0</v>
      </c>
      <c r="DA111" s="20">
        <v>0</v>
      </c>
      <c r="DB111" s="20">
        <v>0</v>
      </c>
      <c r="DC111" s="20">
        <v>0</v>
      </c>
      <c r="DD111" s="20">
        <v>0</v>
      </c>
      <c r="DE111" s="20">
        <v>0</v>
      </c>
      <c r="DF111" s="20">
        <v>0</v>
      </c>
      <c r="DG111" s="29">
        <v>0</v>
      </c>
    </row>
    <row r="112" ht="15.4" customHeight="1" spans="1:111">
      <c r="A112" s="21" t="s">
        <v>2121</v>
      </c>
      <c r="B112" s="22" t="s">
        <v>1744</v>
      </c>
      <c r="C112" s="22" t="s">
        <v>1744</v>
      </c>
      <c r="D112" s="22" t="s">
        <v>2122</v>
      </c>
      <c r="E112" s="20">
        <v>325000</v>
      </c>
      <c r="F112" s="20">
        <v>0</v>
      </c>
      <c r="G112" s="20">
        <v>0</v>
      </c>
      <c r="H112" s="20">
        <v>0</v>
      </c>
      <c r="I112" s="20">
        <v>0</v>
      </c>
      <c r="J112" s="20">
        <v>0</v>
      </c>
      <c r="K112" s="20">
        <v>0</v>
      </c>
      <c r="L112" s="20">
        <v>0</v>
      </c>
      <c r="M112" s="20">
        <v>0</v>
      </c>
      <c r="N112" s="20">
        <v>0</v>
      </c>
      <c r="O112" s="20">
        <v>0</v>
      </c>
      <c r="P112" s="20">
        <v>0</v>
      </c>
      <c r="Q112" s="20">
        <v>0</v>
      </c>
      <c r="R112" s="20">
        <v>0</v>
      </c>
      <c r="S112" s="20">
        <v>0</v>
      </c>
      <c r="T112" s="20">
        <v>255016.8</v>
      </c>
      <c r="U112" s="20">
        <v>55000</v>
      </c>
      <c r="V112" s="20">
        <v>31500</v>
      </c>
      <c r="W112" s="20">
        <v>0</v>
      </c>
      <c r="X112" s="20">
        <v>0</v>
      </c>
      <c r="Y112" s="20">
        <v>0</v>
      </c>
      <c r="Z112" s="20">
        <v>0</v>
      </c>
      <c r="AA112" s="20">
        <v>0</v>
      </c>
      <c r="AB112" s="20">
        <v>0</v>
      </c>
      <c r="AC112" s="20">
        <v>0</v>
      </c>
      <c r="AD112" s="20">
        <v>30000</v>
      </c>
      <c r="AE112" s="20">
        <v>0</v>
      </c>
      <c r="AF112" s="20">
        <v>15000</v>
      </c>
      <c r="AG112" s="20">
        <v>10000</v>
      </c>
      <c r="AH112" s="20">
        <v>0</v>
      </c>
      <c r="AI112" s="20">
        <v>0</v>
      </c>
      <c r="AJ112" s="20">
        <v>0</v>
      </c>
      <c r="AK112" s="20">
        <v>20000</v>
      </c>
      <c r="AL112" s="20">
        <v>0</v>
      </c>
      <c r="AM112" s="20">
        <v>0</v>
      </c>
      <c r="AN112" s="20">
        <v>80000</v>
      </c>
      <c r="AO112" s="20">
        <v>0</v>
      </c>
      <c r="AP112" s="20">
        <v>0</v>
      </c>
      <c r="AQ112" s="20">
        <v>11025</v>
      </c>
      <c r="AR112" s="20">
        <v>0</v>
      </c>
      <c r="AS112" s="20">
        <v>0</v>
      </c>
      <c r="AT112" s="20">
        <v>0</v>
      </c>
      <c r="AU112" s="20">
        <v>2491.8</v>
      </c>
      <c r="AV112" s="20">
        <v>30000</v>
      </c>
      <c r="AW112" s="20">
        <v>0</v>
      </c>
      <c r="AX112" s="20">
        <v>0</v>
      </c>
      <c r="AY112" s="20">
        <v>0</v>
      </c>
      <c r="AZ112" s="20">
        <v>0</v>
      </c>
      <c r="BA112" s="20">
        <v>30000</v>
      </c>
      <c r="BB112" s="20">
        <v>0</v>
      </c>
      <c r="BC112" s="20">
        <v>0</v>
      </c>
      <c r="BD112" s="20">
        <v>0</v>
      </c>
      <c r="BE112" s="20">
        <v>0</v>
      </c>
      <c r="BF112" s="20">
        <v>0</v>
      </c>
      <c r="BG112" s="20">
        <v>0</v>
      </c>
      <c r="BH112" s="20">
        <v>0</v>
      </c>
      <c r="BI112" s="20">
        <v>0</v>
      </c>
      <c r="BJ112" s="20">
        <v>0</v>
      </c>
      <c r="BK112" s="20">
        <v>0</v>
      </c>
      <c r="BL112" s="20">
        <v>0</v>
      </c>
      <c r="BM112" s="20">
        <v>0</v>
      </c>
      <c r="BN112" s="20">
        <v>0</v>
      </c>
      <c r="BO112" s="20">
        <v>0</v>
      </c>
      <c r="BP112" s="20">
        <v>0</v>
      </c>
      <c r="BQ112" s="20">
        <v>0</v>
      </c>
      <c r="BR112" s="20">
        <v>0</v>
      </c>
      <c r="BS112" s="20">
        <v>0</v>
      </c>
      <c r="BT112" s="20">
        <v>0</v>
      </c>
      <c r="BU112" s="20">
        <v>0</v>
      </c>
      <c r="BV112" s="20">
        <v>0</v>
      </c>
      <c r="BW112" s="20">
        <v>0</v>
      </c>
      <c r="BX112" s="20">
        <v>0</v>
      </c>
      <c r="BY112" s="20">
        <v>0</v>
      </c>
      <c r="BZ112" s="20">
        <v>39983.2</v>
      </c>
      <c r="CA112" s="20">
        <v>0</v>
      </c>
      <c r="CB112" s="20">
        <v>39983.2</v>
      </c>
      <c r="CC112" s="20">
        <v>0</v>
      </c>
      <c r="CD112" s="20">
        <v>0</v>
      </c>
      <c r="CE112" s="20">
        <v>0</v>
      </c>
      <c r="CF112" s="20">
        <v>0</v>
      </c>
      <c r="CG112" s="20">
        <v>0</v>
      </c>
      <c r="CH112" s="20">
        <v>0</v>
      </c>
      <c r="CI112" s="20">
        <v>0</v>
      </c>
      <c r="CJ112" s="20">
        <v>0</v>
      </c>
      <c r="CK112" s="20">
        <v>0</v>
      </c>
      <c r="CL112" s="20">
        <v>0</v>
      </c>
      <c r="CM112" s="20">
        <v>0</v>
      </c>
      <c r="CN112" s="20">
        <v>0</v>
      </c>
      <c r="CO112" s="20">
        <v>0</v>
      </c>
      <c r="CP112" s="20">
        <v>0</v>
      </c>
      <c r="CQ112" s="20">
        <v>0</v>
      </c>
      <c r="CR112" s="20">
        <v>0</v>
      </c>
      <c r="CS112" s="20">
        <v>0</v>
      </c>
      <c r="CT112" s="20">
        <v>0</v>
      </c>
      <c r="CU112" s="20">
        <v>0</v>
      </c>
      <c r="CV112" s="20">
        <v>0</v>
      </c>
      <c r="CW112" s="20">
        <v>0</v>
      </c>
      <c r="CX112" s="20">
        <v>0</v>
      </c>
      <c r="CY112" s="20">
        <v>0</v>
      </c>
      <c r="CZ112" s="20">
        <v>0</v>
      </c>
      <c r="DA112" s="20">
        <v>0</v>
      </c>
      <c r="DB112" s="20">
        <v>0</v>
      </c>
      <c r="DC112" s="20">
        <v>0</v>
      </c>
      <c r="DD112" s="20">
        <v>0</v>
      </c>
      <c r="DE112" s="20">
        <v>0</v>
      </c>
      <c r="DF112" s="20">
        <v>0</v>
      </c>
      <c r="DG112" s="29">
        <v>0</v>
      </c>
    </row>
    <row r="113" ht="15.4" customHeight="1" spans="1:111">
      <c r="A113" s="21" t="s">
        <v>2123</v>
      </c>
      <c r="B113" s="22" t="s">
        <v>1744</v>
      </c>
      <c r="C113" s="22" t="s">
        <v>1744</v>
      </c>
      <c r="D113" s="22" t="s">
        <v>870</v>
      </c>
      <c r="E113" s="20">
        <v>25340964.71</v>
      </c>
      <c r="F113" s="20">
        <v>9973123.71</v>
      </c>
      <c r="G113" s="20">
        <v>2616954.36</v>
      </c>
      <c r="H113" s="20">
        <v>2641153.87</v>
      </c>
      <c r="I113" s="20">
        <v>4653671.48</v>
      </c>
      <c r="J113" s="20">
        <v>0</v>
      </c>
      <c r="K113" s="20">
        <v>0</v>
      </c>
      <c r="L113" s="20">
        <v>0</v>
      </c>
      <c r="M113" s="20">
        <v>0</v>
      </c>
      <c r="N113" s="20">
        <v>0</v>
      </c>
      <c r="O113" s="20">
        <v>0</v>
      </c>
      <c r="P113" s="20">
        <v>0</v>
      </c>
      <c r="Q113" s="20">
        <v>0</v>
      </c>
      <c r="R113" s="20">
        <v>0</v>
      </c>
      <c r="S113" s="20">
        <v>61344</v>
      </c>
      <c r="T113" s="20">
        <v>12960650.98</v>
      </c>
      <c r="U113" s="20">
        <v>1475083.92</v>
      </c>
      <c r="V113" s="20">
        <v>143146</v>
      </c>
      <c r="W113" s="20">
        <v>163600</v>
      </c>
      <c r="X113" s="20">
        <v>0</v>
      </c>
      <c r="Y113" s="20">
        <v>86208.68</v>
      </c>
      <c r="Z113" s="20">
        <v>185700</v>
      </c>
      <c r="AA113" s="20">
        <v>122012.72</v>
      </c>
      <c r="AB113" s="20">
        <v>0</v>
      </c>
      <c r="AC113" s="20">
        <v>0</v>
      </c>
      <c r="AD113" s="20">
        <v>625853</v>
      </c>
      <c r="AE113" s="20">
        <v>0</v>
      </c>
      <c r="AF113" s="20">
        <v>163045</v>
      </c>
      <c r="AG113" s="20">
        <v>91000</v>
      </c>
      <c r="AH113" s="20">
        <v>15730</v>
      </c>
      <c r="AI113" s="20">
        <v>12000</v>
      </c>
      <c r="AJ113" s="20">
        <v>31938</v>
      </c>
      <c r="AK113" s="20">
        <v>32000</v>
      </c>
      <c r="AL113" s="20">
        <v>195000</v>
      </c>
      <c r="AM113" s="20">
        <v>0</v>
      </c>
      <c r="AN113" s="20">
        <v>3904344</v>
      </c>
      <c r="AO113" s="20">
        <v>1088616</v>
      </c>
      <c r="AP113" s="20">
        <v>145175</v>
      </c>
      <c r="AQ113" s="20">
        <v>150700</v>
      </c>
      <c r="AR113" s="20">
        <v>302132.13</v>
      </c>
      <c r="AS113" s="20">
        <v>1166100</v>
      </c>
      <c r="AT113" s="20">
        <v>0</v>
      </c>
      <c r="AU113" s="20">
        <v>2861266.53</v>
      </c>
      <c r="AV113" s="20">
        <v>177298</v>
      </c>
      <c r="AW113" s="20">
        <v>0</v>
      </c>
      <c r="AX113" s="20">
        <v>0</v>
      </c>
      <c r="AY113" s="20">
        <v>0</v>
      </c>
      <c r="AZ113" s="20">
        <v>67298</v>
      </c>
      <c r="BA113" s="20">
        <v>110000</v>
      </c>
      <c r="BB113" s="20">
        <v>0</v>
      </c>
      <c r="BC113" s="20">
        <v>0</v>
      </c>
      <c r="BD113" s="20">
        <v>0</v>
      </c>
      <c r="BE113" s="20">
        <v>0</v>
      </c>
      <c r="BF113" s="20">
        <v>0</v>
      </c>
      <c r="BG113" s="20">
        <v>0</v>
      </c>
      <c r="BH113" s="20">
        <v>0</v>
      </c>
      <c r="BI113" s="20">
        <v>0</v>
      </c>
      <c r="BJ113" s="20">
        <v>0</v>
      </c>
      <c r="BK113" s="20">
        <v>0</v>
      </c>
      <c r="BL113" s="20">
        <v>0</v>
      </c>
      <c r="BM113" s="20">
        <v>0</v>
      </c>
      <c r="BN113" s="20">
        <v>0</v>
      </c>
      <c r="BO113" s="20">
        <v>0</v>
      </c>
      <c r="BP113" s="20">
        <v>0</v>
      </c>
      <c r="BQ113" s="20">
        <v>0</v>
      </c>
      <c r="BR113" s="20">
        <v>0</v>
      </c>
      <c r="BS113" s="20">
        <v>0</v>
      </c>
      <c r="BT113" s="20">
        <v>0</v>
      </c>
      <c r="BU113" s="20">
        <v>0</v>
      </c>
      <c r="BV113" s="20">
        <v>0</v>
      </c>
      <c r="BW113" s="20">
        <v>0</v>
      </c>
      <c r="BX113" s="20">
        <v>0</v>
      </c>
      <c r="BY113" s="20">
        <v>0</v>
      </c>
      <c r="BZ113" s="20">
        <v>2229892.02</v>
      </c>
      <c r="CA113" s="20">
        <v>0</v>
      </c>
      <c r="CB113" s="20">
        <v>29280</v>
      </c>
      <c r="CC113" s="20">
        <v>1447433</v>
      </c>
      <c r="CD113" s="20">
        <v>19000</v>
      </c>
      <c r="CE113" s="20">
        <v>372779.02</v>
      </c>
      <c r="CF113" s="20">
        <v>361400</v>
      </c>
      <c r="CG113" s="20">
        <v>0</v>
      </c>
      <c r="CH113" s="20">
        <v>0</v>
      </c>
      <c r="CI113" s="20">
        <v>0</v>
      </c>
      <c r="CJ113" s="20">
        <v>0</v>
      </c>
      <c r="CK113" s="20">
        <v>0</v>
      </c>
      <c r="CL113" s="20">
        <v>0</v>
      </c>
      <c r="CM113" s="20">
        <v>0</v>
      </c>
      <c r="CN113" s="20">
        <v>0</v>
      </c>
      <c r="CO113" s="20">
        <v>0</v>
      </c>
      <c r="CP113" s="20">
        <v>0</v>
      </c>
      <c r="CQ113" s="20">
        <v>0</v>
      </c>
      <c r="CR113" s="20">
        <v>0</v>
      </c>
      <c r="CS113" s="20">
        <v>0</v>
      </c>
      <c r="CT113" s="20">
        <v>0</v>
      </c>
      <c r="CU113" s="20">
        <v>0</v>
      </c>
      <c r="CV113" s="20">
        <v>0</v>
      </c>
      <c r="CW113" s="20">
        <v>0</v>
      </c>
      <c r="CX113" s="20">
        <v>0</v>
      </c>
      <c r="CY113" s="20">
        <v>0</v>
      </c>
      <c r="CZ113" s="20">
        <v>0</v>
      </c>
      <c r="DA113" s="20">
        <v>0</v>
      </c>
      <c r="DB113" s="20">
        <v>0</v>
      </c>
      <c r="DC113" s="20">
        <v>0</v>
      </c>
      <c r="DD113" s="20">
        <v>0</v>
      </c>
      <c r="DE113" s="20">
        <v>0</v>
      </c>
      <c r="DF113" s="20">
        <v>0</v>
      </c>
      <c r="DG113" s="29">
        <v>0</v>
      </c>
    </row>
    <row r="114" ht="15.4" customHeight="1" spans="1:111">
      <c r="A114" s="21" t="s">
        <v>2124</v>
      </c>
      <c r="B114" s="22" t="s">
        <v>1744</v>
      </c>
      <c r="C114" s="22" t="s">
        <v>1744</v>
      </c>
      <c r="D114" s="22" t="s">
        <v>2125</v>
      </c>
      <c r="E114" s="20">
        <v>21532514.35</v>
      </c>
      <c r="F114" s="20">
        <v>8982346.35</v>
      </c>
      <c r="G114" s="20">
        <v>2376109</v>
      </c>
      <c r="H114" s="20">
        <v>2304471.87</v>
      </c>
      <c r="I114" s="20">
        <v>4301765.48</v>
      </c>
      <c r="J114" s="20">
        <v>0</v>
      </c>
      <c r="K114" s="20">
        <v>0</v>
      </c>
      <c r="L114" s="20">
        <v>0</v>
      </c>
      <c r="M114" s="20">
        <v>0</v>
      </c>
      <c r="N114" s="20">
        <v>0</v>
      </c>
      <c r="O114" s="20">
        <v>0</v>
      </c>
      <c r="P114" s="20">
        <v>0</v>
      </c>
      <c r="Q114" s="20">
        <v>0</v>
      </c>
      <c r="R114" s="20">
        <v>0</v>
      </c>
      <c r="S114" s="20">
        <v>0</v>
      </c>
      <c r="T114" s="20">
        <v>10583055</v>
      </c>
      <c r="U114" s="20">
        <v>1279597.05</v>
      </c>
      <c r="V114" s="20">
        <v>83400</v>
      </c>
      <c r="W114" s="20">
        <v>163600</v>
      </c>
      <c r="X114" s="20">
        <v>0</v>
      </c>
      <c r="Y114" s="20">
        <v>85908.68</v>
      </c>
      <c r="Z114" s="20">
        <v>182500</v>
      </c>
      <c r="AA114" s="20">
        <v>101184.72</v>
      </c>
      <c r="AB114" s="20">
        <v>0</v>
      </c>
      <c r="AC114" s="20">
        <v>0</v>
      </c>
      <c r="AD114" s="20">
        <v>580920</v>
      </c>
      <c r="AE114" s="20">
        <v>0</v>
      </c>
      <c r="AF114" s="20">
        <v>157800</v>
      </c>
      <c r="AG114" s="20">
        <v>56000</v>
      </c>
      <c r="AH114" s="20">
        <v>7900</v>
      </c>
      <c r="AI114" s="20">
        <v>12000</v>
      </c>
      <c r="AJ114" s="20">
        <v>13400</v>
      </c>
      <c r="AK114" s="20">
        <v>32000</v>
      </c>
      <c r="AL114" s="20">
        <v>195000</v>
      </c>
      <c r="AM114" s="20">
        <v>0</v>
      </c>
      <c r="AN114" s="20">
        <v>3477447</v>
      </c>
      <c r="AO114" s="20">
        <v>109106</v>
      </c>
      <c r="AP114" s="20">
        <v>103400</v>
      </c>
      <c r="AQ114" s="20">
        <v>129300</v>
      </c>
      <c r="AR114" s="20">
        <v>289800</v>
      </c>
      <c r="AS114" s="20">
        <v>1143100</v>
      </c>
      <c r="AT114" s="20">
        <v>0</v>
      </c>
      <c r="AU114" s="20">
        <v>2379691.55</v>
      </c>
      <c r="AV114" s="20">
        <v>67298</v>
      </c>
      <c r="AW114" s="20">
        <v>0</v>
      </c>
      <c r="AX114" s="20">
        <v>0</v>
      </c>
      <c r="AY114" s="20">
        <v>0</v>
      </c>
      <c r="AZ114" s="20">
        <v>67298</v>
      </c>
      <c r="BA114" s="20">
        <v>0</v>
      </c>
      <c r="BB114" s="20">
        <v>0</v>
      </c>
      <c r="BC114" s="20">
        <v>0</v>
      </c>
      <c r="BD114" s="20">
        <v>0</v>
      </c>
      <c r="BE114" s="20">
        <v>0</v>
      </c>
      <c r="BF114" s="20">
        <v>0</v>
      </c>
      <c r="BG114" s="20">
        <v>0</v>
      </c>
      <c r="BH114" s="20">
        <v>0</v>
      </c>
      <c r="BI114" s="20">
        <v>0</v>
      </c>
      <c r="BJ114" s="20">
        <v>0</v>
      </c>
      <c r="BK114" s="20">
        <v>0</v>
      </c>
      <c r="BL114" s="20">
        <v>0</v>
      </c>
      <c r="BM114" s="20">
        <v>0</v>
      </c>
      <c r="BN114" s="20">
        <v>0</v>
      </c>
      <c r="BO114" s="20">
        <v>0</v>
      </c>
      <c r="BP114" s="20">
        <v>0</v>
      </c>
      <c r="BQ114" s="20">
        <v>0</v>
      </c>
      <c r="BR114" s="20">
        <v>0</v>
      </c>
      <c r="BS114" s="20">
        <v>0</v>
      </c>
      <c r="BT114" s="20">
        <v>0</v>
      </c>
      <c r="BU114" s="20">
        <v>0</v>
      </c>
      <c r="BV114" s="20">
        <v>0</v>
      </c>
      <c r="BW114" s="20">
        <v>0</v>
      </c>
      <c r="BX114" s="20">
        <v>0</v>
      </c>
      <c r="BY114" s="20">
        <v>0</v>
      </c>
      <c r="BZ114" s="20">
        <v>1899815</v>
      </c>
      <c r="CA114" s="20">
        <v>0</v>
      </c>
      <c r="CB114" s="20">
        <v>0</v>
      </c>
      <c r="CC114" s="20">
        <v>1402688</v>
      </c>
      <c r="CD114" s="20">
        <v>0</v>
      </c>
      <c r="CE114" s="20">
        <v>135727</v>
      </c>
      <c r="CF114" s="20">
        <v>361400</v>
      </c>
      <c r="CG114" s="20">
        <v>0</v>
      </c>
      <c r="CH114" s="20">
        <v>0</v>
      </c>
      <c r="CI114" s="20">
        <v>0</v>
      </c>
      <c r="CJ114" s="20">
        <v>0</v>
      </c>
      <c r="CK114" s="20">
        <v>0</v>
      </c>
      <c r="CL114" s="20">
        <v>0</v>
      </c>
      <c r="CM114" s="20">
        <v>0</v>
      </c>
      <c r="CN114" s="20">
        <v>0</v>
      </c>
      <c r="CO114" s="20">
        <v>0</v>
      </c>
      <c r="CP114" s="20">
        <v>0</v>
      </c>
      <c r="CQ114" s="20">
        <v>0</v>
      </c>
      <c r="CR114" s="20">
        <v>0</v>
      </c>
      <c r="CS114" s="20">
        <v>0</v>
      </c>
      <c r="CT114" s="20">
        <v>0</v>
      </c>
      <c r="CU114" s="20">
        <v>0</v>
      </c>
      <c r="CV114" s="20">
        <v>0</v>
      </c>
      <c r="CW114" s="20">
        <v>0</v>
      </c>
      <c r="CX114" s="20">
        <v>0</v>
      </c>
      <c r="CY114" s="20">
        <v>0</v>
      </c>
      <c r="CZ114" s="20">
        <v>0</v>
      </c>
      <c r="DA114" s="20">
        <v>0</v>
      </c>
      <c r="DB114" s="20">
        <v>0</v>
      </c>
      <c r="DC114" s="20">
        <v>0</v>
      </c>
      <c r="DD114" s="20">
        <v>0</v>
      </c>
      <c r="DE114" s="20">
        <v>0</v>
      </c>
      <c r="DF114" s="20">
        <v>0</v>
      </c>
      <c r="DG114" s="29">
        <v>0</v>
      </c>
    </row>
    <row r="115" ht="15.4" customHeight="1" spans="1:111">
      <c r="A115" s="21" t="s">
        <v>2126</v>
      </c>
      <c r="B115" s="22" t="s">
        <v>1744</v>
      </c>
      <c r="C115" s="22" t="s">
        <v>1744</v>
      </c>
      <c r="D115" s="22" t="s">
        <v>1955</v>
      </c>
      <c r="E115" s="20">
        <v>11138054.35</v>
      </c>
      <c r="F115" s="20">
        <v>8982346.35</v>
      </c>
      <c r="G115" s="20">
        <v>2376109</v>
      </c>
      <c r="H115" s="20">
        <v>2304471.87</v>
      </c>
      <c r="I115" s="20">
        <v>4301765.48</v>
      </c>
      <c r="J115" s="20">
        <v>0</v>
      </c>
      <c r="K115" s="20">
        <v>0</v>
      </c>
      <c r="L115" s="20">
        <v>0</v>
      </c>
      <c r="M115" s="20">
        <v>0</v>
      </c>
      <c r="N115" s="20">
        <v>0</v>
      </c>
      <c r="O115" s="20">
        <v>0</v>
      </c>
      <c r="P115" s="20">
        <v>0</v>
      </c>
      <c r="Q115" s="20">
        <v>0</v>
      </c>
      <c r="R115" s="20">
        <v>0</v>
      </c>
      <c r="S115" s="20">
        <v>0</v>
      </c>
      <c r="T115" s="20">
        <v>2088410</v>
      </c>
      <c r="U115" s="20">
        <v>109237.05</v>
      </c>
      <c r="V115" s="20">
        <v>50100</v>
      </c>
      <c r="W115" s="20">
        <v>47600</v>
      </c>
      <c r="X115" s="20">
        <v>0</v>
      </c>
      <c r="Y115" s="20">
        <v>82908.68</v>
      </c>
      <c r="Z115" s="20">
        <v>182500</v>
      </c>
      <c r="AA115" s="20">
        <v>53484.72</v>
      </c>
      <c r="AB115" s="20">
        <v>0</v>
      </c>
      <c r="AC115" s="20">
        <v>0</v>
      </c>
      <c r="AD115" s="20">
        <v>11000</v>
      </c>
      <c r="AE115" s="20">
        <v>0</v>
      </c>
      <c r="AF115" s="20">
        <v>157800</v>
      </c>
      <c r="AG115" s="20">
        <v>56000</v>
      </c>
      <c r="AH115" s="20">
        <v>7900</v>
      </c>
      <c r="AI115" s="20">
        <v>12000</v>
      </c>
      <c r="AJ115" s="20">
        <v>13400</v>
      </c>
      <c r="AK115" s="20">
        <v>0</v>
      </c>
      <c r="AL115" s="20">
        <v>0</v>
      </c>
      <c r="AM115" s="20">
        <v>0</v>
      </c>
      <c r="AN115" s="20">
        <v>20000</v>
      </c>
      <c r="AO115" s="20">
        <v>4800</v>
      </c>
      <c r="AP115" s="20">
        <v>103400</v>
      </c>
      <c r="AQ115" s="20">
        <v>129300</v>
      </c>
      <c r="AR115" s="20">
        <v>240000</v>
      </c>
      <c r="AS115" s="20">
        <v>228400</v>
      </c>
      <c r="AT115" s="20">
        <v>0</v>
      </c>
      <c r="AU115" s="20">
        <v>578579.55</v>
      </c>
      <c r="AV115" s="20">
        <v>67298</v>
      </c>
      <c r="AW115" s="20">
        <v>0</v>
      </c>
      <c r="AX115" s="20">
        <v>0</v>
      </c>
      <c r="AY115" s="20">
        <v>0</v>
      </c>
      <c r="AZ115" s="20">
        <v>67298</v>
      </c>
      <c r="BA115" s="20">
        <v>0</v>
      </c>
      <c r="BB115" s="20">
        <v>0</v>
      </c>
      <c r="BC115" s="20">
        <v>0</v>
      </c>
      <c r="BD115" s="20">
        <v>0</v>
      </c>
      <c r="BE115" s="20">
        <v>0</v>
      </c>
      <c r="BF115" s="20">
        <v>0</v>
      </c>
      <c r="BG115" s="20">
        <v>0</v>
      </c>
      <c r="BH115" s="20">
        <v>0</v>
      </c>
      <c r="BI115" s="20">
        <v>0</v>
      </c>
      <c r="BJ115" s="20">
        <v>0</v>
      </c>
      <c r="BK115" s="20">
        <v>0</v>
      </c>
      <c r="BL115" s="20">
        <v>0</v>
      </c>
      <c r="BM115" s="20">
        <v>0</v>
      </c>
      <c r="BN115" s="20">
        <v>0</v>
      </c>
      <c r="BO115" s="20">
        <v>0</v>
      </c>
      <c r="BP115" s="20">
        <v>0</v>
      </c>
      <c r="BQ115" s="20">
        <v>0</v>
      </c>
      <c r="BR115" s="20">
        <v>0</v>
      </c>
      <c r="BS115" s="20">
        <v>0</v>
      </c>
      <c r="BT115" s="20">
        <v>0</v>
      </c>
      <c r="BU115" s="20">
        <v>0</v>
      </c>
      <c r="BV115" s="20">
        <v>0</v>
      </c>
      <c r="BW115" s="20">
        <v>0</v>
      </c>
      <c r="BX115" s="20">
        <v>0</v>
      </c>
      <c r="BY115" s="20">
        <v>0</v>
      </c>
      <c r="BZ115" s="20">
        <v>0</v>
      </c>
      <c r="CA115" s="20">
        <v>0</v>
      </c>
      <c r="CB115" s="20">
        <v>0</v>
      </c>
      <c r="CC115" s="20">
        <v>0</v>
      </c>
      <c r="CD115" s="20">
        <v>0</v>
      </c>
      <c r="CE115" s="20">
        <v>0</v>
      </c>
      <c r="CF115" s="20">
        <v>0</v>
      </c>
      <c r="CG115" s="20">
        <v>0</v>
      </c>
      <c r="CH115" s="20">
        <v>0</v>
      </c>
      <c r="CI115" s="20">
        <v>0</v>
      </c>
      <c r="CJ115" s="20">
        <v>0</v>
      </c>
      <c r="CK115" s="20">
        <v>0</v>
      </c>
      <c r="CL115" s="20">
        <v>0</v>
      </c>
      <c r="CM115" s="20">
        <v>0</v>
      </c>
      <c r="CN115" s="20">
        <v>0</v>
      </c>
      <c r="CO115" s="20">
        <v>0</v>
      </c>
      <c r="CP115" s="20">
        <v>0</v>
      </c>
      <c r="CQ115" s="20">
        <v>0</v>
      </c>
      <c r="CR115" s="20">
        <v>0</v>
      </c>
      <c r="CS115" s="20">
        <v>0</v>
      </c>
      <c r="CT115" s="20">
        <v>0</v>
      </c>
      <c r="CU115" s="20">
        <v>0</v>
      </c>
      <c r="CV115" s="20">
        <v>0</v>
      </c>
      <c r="CW115" s="20">
        <v>0</v>
      </c>
      <c r="CX115" s="20">
        <v>0</v>
      </c>
      <c r="CY115" s="20">
        <v>0</v>
      </c>
      <c r="CZ115" s="20">
        <v>0</v>
      </c>
      <c r="DA115" s="20">
        <v>0</v>
      </c>
      <c r="DB115" s="20">
        <v>0</v>
      </c>
      <c r="DC115" s="20">
        <v>0</v>
      </c>
      <c r="DD115" s="20">
        <v>0</v>
      </c>
      <c r="DE115" s="20">
        <v>0</v>
      </c>
      <c r="DF115" s="20">
        <v>0</v>
      </c>
      <c r="DG115" s="29">
        <v>0</v>
      </c>
    </row>
    <row r="116" ht="15.4" customHeight="1" spans="1:111">
      <c r="A116" s="21" t="s">
        <v>2127</v>
      </c>
      <c r="B116" s="22" t="s">
        <v>1744</v>
      </c>
      <c r="C116" s="22" t="s">
        <v>1744</v>
      </c>
      <c r="D116" s="22" t="s">
        <v>1957</v>
      </c>
      <c r="E116" s="20">
        <v>3714460</v>
      </c>
      <c r="F116" s="20">
        <v>0</v>
      </c>
      <c r="G116" s="20">
        <v>0</v>
      </c>
      <c r="H116" s="20">
        <v>0</v>
      </c>
      <c r="I116" s="20">
        <v>0</v>
      </c>
      <c r="J116" s="20">
        <v>0</v>
      </c>
      <c r="K116" s="20">
        <v>0</v>
      </c>
      <c r="L116" s="20">
        <v>0</v>
      </c>
      <c r="M116" s="20">
        <v>0</v>
      </c>
      <c r="N116" s="20">
        <v>0</v>
      </c>
      <c r="O116" s="20">
        <v>0</v>
      </c>
      <c r="P116" s="20">
        <v>0</v>
      </c>
      <c r="Q116" s="20">
        <v>0</v>
      </c>
      <c r="R116" s="20">
        <v>0</v>
      </c>
      <c r="S116" s="20">
        <v>0</v>
      </c>
      <c r="T116" s="20">
        <v>3195772</v>
      </c>
      <c r="U116" s="20">
        <v>1138060</v>
      </c>
      <c r="V116" s="20">
        <v>12300</v>
      </c>
      <c r="W116" s="20">
        <v>55000</v>
      </c>
      <c r="X116" s="20">
        <v>0</v>
      </c>
      <c r="Y116" s="20">
        <v>0</v>
      </c>
      <c r="Z116" s="20">
        <v>0</v>
      </c>
      <c r="AA116" s="20">
        <v>21200</v>
      </c>
      <c r="AB116" s="20">
        <v>0</v>
      </c>
      <c r="AC116" s="20">
        <v>0</v>
      </c>
      <c r="AD116" s="20">
        <v>208775</v>
      </c>
      <c r="AE116" s="20">
        <v>0</v>
      </c>
      <c r="AF116" s="20">
        <v>0</v>
      </c>
      <c r="AG116" s="20">
        <v>0</v>
      </c>
      <c r="AH116" s="20">
        <v>0</v>
      </c>
      <c r="AI116" s="20">
        <v>0</v>
      </c>
      <c r="AJ116" s="20">
        <v>0</v>
      </c>
      <c r="AK116" s="20">
        <v>0</v>
      </c>
      <c r="AL116" s="20">
        <v>0</v>
      </c>
      <c r="AM116" s="20">
        <v>0</v>
      </c>
      <c r="AN116" s="20">
        <v>1089674</v>
      </c>
      <c r="AO116" s="20">
        <v>59306</v>
      </c>
      <c r="AP116" s="20">
        <v>0</v>
      </c>
      <c r="AQ116" s="20">
        <v>0</v>
      </c>
      <c r="AR116" s="20">
        <v>0</v>
      </c>
      <c r="AS116" s="20">
        <v>312500</v>
      </c>
      <c r="AT116" s="20">
        <v>0</v>
      </c>
      <c r="AU116" s="20">
        <v>298957</v>
      </c>
      <c r="AV116" s="20">
        <v>0</v>
      </c>
      <c r="AW116" s="20">
        <v>0</v>
      </c>
      <c r="AX116" s="20">
        <v>0</v>
      </c>
      <c r="AY116" s="20">
        <v>0</v>
      </c>
      <c r="AZ116" s="20">
        <v>0</v>
      </c>
      <c r="BA116" s="20">
        <v>0</v>
      </c>
      <c r="BB116" s="20">
        <v>0</v>
      </c>
      <c r="BC116" s="20">
        <v>0</v>
      </c>
      <c r="BD116" s="20">
        <v>0</v>
      </c>
      <c r="BE116" s="20">
        <v>0</v>
      </c>
      <c r="BF116" s="20">
        <v>0</v>
      </c>
      <c r="BG116" s="20">
        <v>0</v>
      </c>
      <c r="BH116" s="20">
        <v>0</v>
      </c>
      <c r="BI116" s="20">
        <v>0</v>
      </c>
      <c r="BJ116" s="20">
        <v>0</v>
      </c>
      <c r="BK116" s="20">
        <v>0</v>
      </c>
      <c r="BL116" s="20">
        <v>0</v>
      </c>
      <c r="BM116" s="20">
        <v>0</v>
      </c>
      <c r="BN116" s="20">
        <v>0</v>
      </c>
      <c r="BO116" s="20">
        <v>0</v>
      </c>
      <c r="BP116" s="20">
        <v>0</v>
      </c>
      <c r="BQ116" s="20">
        <v>0</v>
      </c>
      <c r="BR116" s="20">
        <v>0</v>
      </c>
      <c r="BS116" s="20">
        <v>0</v>
      </c>
      <c r="BT116" s="20">
        <v>0</v>
      </c>
      <c r="BU116" s="20">
        <v>0</v>
      </c>
      <c r="BV116" s="20">
        <v>0</v>
      </c>
      <c r="BW116" s="20">
        <v>0</v>
      </c>
      <c r="BX116" s="20">
        <v>0</v>
      </c>
      <c r="BY116" s="20">
        <v>0</v>
      </c>
      <c r="BZ116" s="20">
        <v>518688</v>
      </c>
      <c r="CA116" s="20">
        <v>0</v>
      </c>
      <c r="CB116" s="20">
        <v>0</v>
      </c>
      <c r="CC116" s="20">
        <v>413688</v>
      </c>
      <c r="CD116" s="20">
        <v>0</v>
      </c>
      <c r="CE116" s="20">
        <v>0</v>
      </c>
      <c r="CF116" s="20">
        <v>105000</v>
      </c>
      <c r="CG116" s="20">
        <v>0</v>
      </c>
      <c r="CH116" s="20">
        <v>0</v>
      </c>
      <c r="CI116" s="20">
        <v>0</v>
      </c>
      <c r="CJ116" s="20">
        <v>0</v>
      </c>
      <c r="CK116" s="20">
        <v>0</v>
      </c>
      <c r="CL116" s="20">
        <v>0</v>
      </c>
      <c r="CM116" s="20">
        <v>0</v>
      </c>
      <c r="CN116" s="20">
        <v>0</v>
      </c>
      <c r="CO116" s="20">
        <v>0</v>
      </c>
      <c r="CP116" s="20">
        <v>0</v>
      </c>
      <c r="CQ116" s="20">
        <v>0</v>
      </c>
      <c r="CR116" s="20">
        <v>0</v>
      </c>
      <c r="CS116" s="20">
        <v>0</v>
      </c>
      <c r="CT116" s="20">
        <v>0</v>
      </c>
      <c r="CU116" s="20">
        <v>0</v>
      </c>
      <c r="CV116" s="20">
        <v>0</v>
      </c>
      <c r="CW116" s="20">
        <v>0</v>
      </c>
      <c r="CX116" s="20">
        <v>0</v>
      </c>
      <c r="CY116" s="20">
        <v>0</v>
      </c>
      <c r="CZ116" s="20">
        <v>0</v>
      </c>
      <c r="DA116" s="20">
        <v>0</v>
      </c>
      <c r="DB116" s="20">
        <v>0</v>
      </c>
      <c r="DC116" s="20">
        <v>0</v>
      </c>
      <c r="DD116" s="20">
        <v>0</v>
      </c>
      <c r="DE116" s="20">
        <v>0</v>
      </c>
      <c r="DF116" s="20">
        <v>0</v>
      </c>
      <c r="DG116" s="29">
        <v>0</v>
      </c>
    </row>
    <row r="117" ht="15.4" customHeight="1" spans="1:111">
      <c r="A117" s="21" t="s">
        <v>2128</v>
      </c>
      <c r="B117" s="22" t="s">
        <v>1744</v>
      </c>
      <c r="C117" s="22" t="s">
        <v>1744</v>
      </c>
      <c r="D117" s="22" t="s">
        <v>2129</v>
      </c>
      <c r="E117" s="20">
        <v>5230000</v>
      </c>
      <c r="F117" s="20">
        <v>0</v>
      </c>
      <c r="G117" s="20">
        <v>0</v>
      </c>
      <c r="H117" s="20">
        <v>0</v>
      </c>
      <c r="I117" s="20">
        <v>0</v>
      </c>
      <c r="J117" s="20">
        <v>0</v>
      </c>
      <c r="K117" s="20">
        <v>0</v>
      </c>
      <c r="L117" s="20">
        <v>0</v>
      </c>
      <c r="M117" s="20">
        <v>0</v>
      </c>
      <c r="N117" s="20">
        <v>0</v>
      </c>
      <c r="O117" s="20">
        <v>0</v>
      </c>
      <c r="P117" s="20">
        <v>0</v>
      </c>
      <c r="Q117" s="20">
        <v>0</v>
      </c>
      <c r="R117" s="20">
        <v>0</v>
      </c>
      <c r="S117" s="20">
        <v>0</v>
      </c>
      <c r="T117" s="20">
        <v>3984600</v>
      </c>
      <c r="U117" s="20">
        <v>32300</v>
      </c>
      <c r="V117" s="20">
        <v>21000</v>
      </c>
      <c r="W117" s="20">
        <v>61000</v>
      </c>
      <c r="X117" s="20">
        <v>0</v>
      </c>
      <c r="Y117" s="20">
        <v>0</v>
      </c>
      <c r="Z117" s="20">
        <v>0</v>
      </c>
      <c r="AA117" s="20">
        <v>26500</v>
      </c>
      <c r="AB117" s="20">
        <v>0</v>
      </c>
      <c r="AC117" s="20">
        <v>0</v>
      </c>
      <c r="AD117" s="20">
        <v>361145</v>
      </c>
      <c r="AE117" s="20">
        <v>0</v>
      </c>
      <c r="AF117" s="20">
        <v>0</v>
      </c>
      <c r="AG117" s="20">
        <v>0</v>
      </c>
      <c r="AH117" s="20">
        <v>0</v>
      </c>
      <c r="AI117" s="20">
        <v>0</v>
      </c>
      <c r="AJ117" s="20">
        <v>0</v>
      </c>
      <c r="AK117" s="20">
        <v>0</v>
      </c>
      <c r="AL117" s="20">
        <v>195000</v>
      </c>
      <c r="AM117" s="20">
        <v>0</v>
      </c>
      <c r="AN117" s="20">
        <v>1100500</v>
      </c>
      <c r="AO117" s="20">
        <v>45000</v>
      </c>
      <c r="AP117" s="20">
        <v>0</v>
      </c>
      <c r="AQ117" s="20">
        <v>0</v>
      </c>
      <c r="AR117" s="20">
        <v>49800</v>
      </c>
      <c r="AS117" s="20">
        <v>602200</v>
      </c>
      <c r="AT117" s="20">
        <v>0</v>
      </c>
      <c r="AU117" s="20">
        <v>1490155</v>
      </c>
      <c r="AV117" s="20">
        <v>0</v>
      </c>
      <c r="AW117" s="20">
        <v>0</v>
      </c>
      <c r="AX117" s="20">
        <v>0</v>
      </c>
      <c r="AY117" s="20">
        <v>0</v>
      </c>
      <c r="AZ117" s="20">
        <v>0</v>
      </c>
      <c r="BA117" s="20">
        <v>0</v>
      </c>
      <c r="BB117" s="20">
        <v>0</v>
      </c>
      <c r="BC117" s="20">
        <v>0</v>
      </c>
      <c r="BD117" s="20">
        <v>0</v>
      </c>
      <c r="BE117" s="20">
        <v>0</v>
      </c>
      <c r="BF117" s="20">
        <v>0</v>
      </c>
      <c r="BG117" s="20">
        <v>0</v>
      </c>
      <c r="BH117" s="20">
        <v>0</v>
      </c>
      <c r="BI117" s="20">
        <v>0</v>
      </c>
      <c r="BJ117" s="20">
        <v>0</v>
      </c>
      <c r="BK117" s="20">
        <v>0</v>
      </c>
      <c r="BL117" s="20">
        <v>0</v>
      </c>
      <c r="BM117" s="20">
        <v>0</v>
      </c>
      <c r="BN117" s="20">
        <v>0</v>
      </c>
      <c r="BO117" s="20">
        <v>0</v>
      </c>
      <c r="BP117" s="20">
        <v>0</v>
      </c>
      <c r="BQ117" s="20">
        <v>0</v>
      </c>
      <c r="BR117" s="20">
        <v>0</v>
      </c>
      <c r="BS117" s="20">
        <v>0</v>
      </c>
      <c r="BT117" s="20">
        <v>0</v>
      </c>
      <c r="BU117" s="20">
        <v>0</v>
      </c>
      <c r="BV117" s="20">
        <v>0</v>
      </c>
      <c r="BW117" s="20">
        <v>0</v>
      </c>
      <c r="BX117" s="20">
        <v>0</v>
      </c>
      <c r="BY117" s="20">
        <v>0</v>
      </c>
      <c r="BZ117" s="20">
        <v>1245400</v>
      </c>
      <c r="CA117" s="20">
        <v>0</v>
      </c>
      <c r="CB117" s="20">
        <v>0</v>
      </c>
      <c r="CC117" s="20">
        <v>989000</v>
      </c>
      <c r="CD117" s="20">
        <v>0</v>
      </c>
      <c r="CE117" s="20">
        <v>0</v>
      </c>
      <c r="CF117" s="20">
        <v>256400</v>
      </c>
      <c r="CG117" s="20">
        <v>0</v>
      </c>
      <c r="CH117" s="20">
        <v>0</v>
      </c>
      <c r="CI117" s="20">
        <v>0</v>
      </c>
      <c r="CJ117" s="20">
        <v>0</v>
      </c>
      <c r="CK117" s="20">
        <v>0</v>
      </c>
      <c r="CL117" s="20">
        <v>0</v>
      </c>
      <c r="CM117" s="20">
        <v>0</v>
      </c>
      <c r="CN117" s="20">
        <v>0</v>
      </c>
      <c r="CO117" s="20">
        <v>0</v>
      </c>
      <c r="CP117" s="20">
        <v>0</v>
      </c>
      <c r="CQ117" s="20">
        <v>0</v>
      </c>
      <c r="CR117" s="20">
        <v>0</v>
      </c>
      <c r="CS117" s="20">
        <v>0</v>
      </c>
      <c r="CT117" s="20">
        <v>0</v>
      </c>
      <c r="CU117" s="20">
        <v>0</v>
      </c>
      <c r="CV117" s="20">
        <v>0</v>
      </c>
      <c r="CW117" s="20">
        <v>0</v>
      </c>
      <c r="CX117" s="20">
        <v>0</v>
      </c>
      <c r="CY117" s="20">
        <v>0</v>
      </c>
      <c r="CZ117" s="20">
        <v>0</v>
      </c>
      <c r="DA117" s="20">
        <v>0</v>
      </c>
      <c r="DB117" s="20">
        <v>0</v>
      </c>
      <c r="DC117" s="20">
        <v>0</v>
      </c>
      <c r="DD117" s="20">
        <v>0</v>
      </c>
      <c r="DE117" s="20">
        <v>0</v>
      </c>
      <c r="DF117" s="20">
        <v>0</v>
      </c>
      <c r="DG117" s="29">
        <v>0</v>
      </c>
    </row>
    <row r="118" ht="15.4" customHeight="1" spans="1:111">
      <c r="A118" s="21" t="s">
        <v>2130</v>
      </c>
      <c r="B118" s="22" t="s">
        <v>1744</v>
      </c>
      <c r="C118" s="22" t="s">
        <v>1744</v>
      </c>
      <c r="D118" s="22" t="s">
        <v>2131</v>
      </c>
      <c r="E118" s="20">
        <v>1450000</v>
      </c>
      <c r="F118" s="20">
        <v>0</v>
      </c>
      <c r="G118" s="20">
        <v>0</v>
      </c>
      <c r="H118" s="20">
        <v>0</v>
      </c>
      <c r="I118" s="20">
        <v>0</v>
      </c>
      <c r="J118" s="20">
        <v>0</v>
      </c>
      <c r="K118" s="20">
        <v>0</v>
      </c>
      <c r="L118" s="20">
        <v>0</v>
      </c>
      <c r="M118" s="20">
        <v>0</v>
      </c>
      <c r="N118" s="20">
        <v>0</v>
      </c>
      <c r="O118" s="20">
        <v>0</v>
      </c>
      <c r="P118" s="20">
        <v>0</v>
      </c>
      <c r="Q118" s="20">
        <v>0</v>
      </c>
      <c r="R118" s="20">
        <v>0</v>
      </c>
      <c r="S118" s="20">
        <v>0</v>
      </c>
      <c r="T118" s="20">
        <v>1314273</v>
      </c>
      <c r="U118" s="20">
        <v>0</v>
      </c>
      <c r="V118" s="20">
        <v>0</v>
      </c>
      <c r="W118" s="20">
        <v>0</v>
      </c>
      <c r="X118" s="20">
        <v>0</v>
      </c>
      <c r="Y118" s="20">
        <v>3000</v>
      </c>
      <c r="Z118" s="20">
        <v>0</v>
      </c>
      <c r="AA118" s="20">
        <v>0</v>
      </c>
      <c r="AB118" s="20">
        <v>0</v>
      </c>
      <c r="AC118" s="20">
        <v>0</v>
      </c>
      <c r="AD118" s="20">
        <v>0</v>
      </c>
      <c r="AE118" s="20">
        <v>0</v>
      </c>
      <c r="AF118" s="20">
        <v>0</v>
      </c>
      <c r="AG118" s="20">
        <v>0</v>
      </c>
      <c r="AH118" s="20">
        <v>0</v>
      </c>
      <c r="AI118" s="20">
        <v>0</v>
      </c>
      <c r="AJ118" s="20">
        <v>0</v>
      </c>
      <c r="AK118" s="20">
        <v>32000</v>
      </c>
      <c r="AL118" s="20">
        <v>0</v>
      </c>
      <c r="AM118" s="20">
        <v>0</v>
      </c>
      <c r="AN118" s="20">
        <v>1267273</v>
      </c>
      <c r="AO118" s="20">
        <v>0</v>
      </c>
      <c r="AP118" s="20">
        <v>0</v>
      </c>
      <c r="AQ118" s="20">
        <v>0</v>
      </c>
      <c r="AR118" s="20">
        <v>0</v>
      </c>
      <c r="AS118" s="20">
        <v>0</v>
      </c>
      <c r="AT118" s="20">
        <v>0</v>
      </c>
      <c r="AU118" s="20">
        <v>12000</v>
      </c>
      <c r="AV118" s="20">
        <v>0</v>
      </c>
      <c r="AW118" s="20">
        <v>0</v>
      </c>
      <c r="AX118" s="20">
        <v>0</v>
      </c>
      <c r="AY118" s="20">
        <v>0</v>
      </c>
      <c r="AZ118" s="20">
        <v>0</v>
      </c>
      <c r="BA118" s="20">
        <v>0</v>
      </c>
      <c r="BB118" s="20">
        <v>0</v>
      </c>
      <c r="BC118" s="20">
        <v>0</v>
      </c>
      <c r="BD118" s="20">
        <v>0</v>
      </c>
      <c r="BE118" s="20">
        <v>0</v>
      </c>
      <c r="BF118" s="20">
        <v>0</v>
      </c>
      <c r="BG118" s="20">
        <v>0</v>
      </c>
      <c r="BH118" s="20">
        <v>0</v>
      </c>
      <c r="BI118" s="20">
        <v>0</v>
      </c>
      <c r="BJ118" s="20">
        <v>0</v>
      </c>
      <c r="BK118" s="20">
        <v>0</v>
      </c>
      <c r="BL118" s="20">
        <v>0</v>
      </c>
      <c r="BM118" s="20">
        <v>0</v>
      </c>
      <c r="BN118" s="20">
        <v>0</v>
      </c>
      <c r="BO118" s="20">
        <v>0</v>
      </c>
      <c r="BP118" s="20">
        <v>0</v>
      </c>
      <c r="BQ118" s="20">
        <v>0</v>
      </c>
      <c r="BR118" s="20">
        <v>0</v>
      </c>
      <c r="BS118" s="20">
        <v>0</v>
      </c>
      <c r="BT118" s="20">
        <v>0</v>
      </c>
      <c r="BU118" s="20">
        <v>0</v>
      </c>
      <c r="BV118" s="20">
        <v>0</v>
      </c>
      <c r="BW118" s="20">
        <v>0</v>
      </c>
      <c r="BX118" s="20">
        <v>0</v>
      </c>
      <c r="BY118" s="20">
        <v>0</v>
      </c>
      <c r="BZ118" s="20">
        <v>135727</v>
      </c>
      <c r="CA118" s="20">
        <v>0</v>
      </c>
      <c r="CB118" s="20">
        <v>0</v>
      </c>
      <c r="CC118" s="20">
        <v>0</v>
      </c>
      <c r="CD118" s="20">
        <v>0</v>
      </c>
      <c r="CE118" s="20">
        <v>135727</v>
      </c>
      <c r="CF118" s="20">
        <v>0</v>
      </c>
      <c r="CG118" s="20">
        <v>0</v>
      </c>
      <c r="CH118" s="20">
        <v>0</v>
      </c>
      <c r="CI118" s="20">
        <v>0</v>
      </c>
      <c r="CJ118" s="20">
        <v>0</v>
      </c>
      <c r="CK118" s="20">
        <v>0</v>
      </c>
      <c r="CL118" s="20">
        <v>0</v>
      </c>
      <c r="CM118" s="20">
        <v>0</v>
      </c>
      <c r="CN118" s="20">
        <v>0</v>
      </c>
      <c r="CO118" s="20">
        <v>0</v>
      </c>
      <c r="CP118" s="20">
        <v>0</v>
      </c>
      <c r="CQ118" s="20">
        <v>0</v>
      </c>
      <c r="CR118" s="20">
        <v>0</v>
      </c>
      <c r="CS118" s="20">
        <v>0</v>
      </c>
      <c r="CT118" s="20">
        <v>0</v>
      </c>
      <c r="CU118" s="20">
        <v>0</v>
      </c>
      <c r="CV118" s="20">
        <v>0</v>
      </c>
      <c r="CW118" s="20">
        <v>0</v>
      </c>
      <c r="CX118" s="20">
        <v>0</v>
      </c>
      <c r="CY118" s="20">
        <v>0</v>
      </c>
      <c r="CZ118" s="20">
        <v>0</v>
      </c>
      <c r="DA118" s="20">
        <v>0</v>
      </c>
      <c r="DB118" s="20">
        <v>0</v>
      </c>
      <c r="DC118" s="20">
        <v>0</v>
      </c>
      <c r="DD118" s="20">
        <v>0</v>
      </c>
      <c r="DE118" s="20">
        <v>0</v>
      </c>
      <c r="DF118" s="20">
        <v>0</v>
      </c>
      <c r="DG118" s="29">
        <v>0</v>
      </c>
    </row>
    <row r="119" ht="15.4" customHeight="1" spans="1:111">
      <c r="A119" s="21" t="s">
        <v>2132</v>
      </c>
      <c r="B119" s="22" t="s">
        <v>1744</v>
      </c>
      <c r="C119" s="22" t="s">
        <v>1744</v>
      </c>
      <c r="D119" s="22" t="s">
        <v>2133</v>
      </c>
      <c r="E119" s="20">
        <v>3652450.36</v>
      </c>
      <c r="F119" s="20">
        <v>990777.36</v>
      </c>
      <c r="G119" s="20">
        <v>240845.36</v>
      </c>
      <c r="H119" s="20">
        <v>336682</v>
      </c>
      <c r="I119" s="20">
        <v>351906</v>
      </c>
      <c r="J119" s="20">
        <v>0</v>
      </c>
      <c r="K119" s="20">
        <v>0</v>
      </c>
      <c r="L119" s="20">
        <v>0</v>
      </c>
      <c r="M119" s="20">
        <v>0</v>
      </c>
      <c r="N119" s="20">
        <v>0</v>
      </c>
      <c r="O119" s="20">
        <v>0</v>
      </c>
      <c r="P119" s="20">
        <v>0</v>
      </c>
      <c r="Q119" s="20">
        <v>0</v>
      </c>
      <c r="R119" s="20">
        <v>0</v>
      </c>
      <c r="S119" s="20">
        <v>61344</v>
      </c>
      <c r="T119" s="20">
        <v>2221595.98</v>
      </c>
      <c r="U119" s="20">
        <v>139486.87</v>
      </c>
      <c r="V119" s="20">
        <v>39746</v>
      </c>
      <c r="W119" s="20">
        <v>0</v>
      </c>
      <c r="X119" s="20">
        <v>0</v>
      </c>
      <c r="Y119" s="20">
        <v>300</v>
      </c>
      <c r="Z119" s="20">
        <v>3200</v>
      </c>
      <c r="AA119" s="20">
        <v>15828</v>
      </c>
      <c r="AB119" s="20">
        <v>0</v>
      </c>
      <c r="AC119" s="20">
        <v>0</v>
      </c>
      <c r="AD119" s="20">
        <v>39933</v>
      </c>
      <c r="AE119" s="20">
        <v>0</v>
      </c>
      <c r="AF119" s="20">
        <v>5245</v>
      </c>
      <c r="AG119" s="20">
        <v>35000</v>
      </c>
      <c r="AH119" s="20">
        <v>7830</v>
      </c>
      <c r="AI119" s="20">
        <v>0</v>
      </c>
      <c r="AJ119" s="20">
        <v>18538</v>
      </c>
      <c r="AK119" s="20">
        <v>0</v>
      </c>
      <c r="AL119" s="20">
        <v>0</v>
      </c>
      <c r="AM119" s="20">
        <v>0</v>
      </c>
      <c r="AN119" s="20">
        <v>402897</v>
      </c>
      <c r="AO119" s="20">
        <v>963510</v>
      </c>
      <c r="AP119" s="20">
        <v>41775</v>
      </c>
      <c r="AQ119" s="20">
        <v>21400</v>
      </c>
      <c r="AR119" s="20">
        <v>12332.13</v>
      </c>
      <c r="AS119" s="20">
        <v>23000</v>
      </c>
      <c r="AT119" s="20">
        <v>0</v>
      </c>
      <c r="AU119" s="20">
        <v>451574.98</v>
      </c>
      <c r="AV119" s="20">
        <v>110000</v>
      </c>
      <c r="AW119" s="20">
        <v>0</v>
      </c>
      <c r="AX119" s="20">
        <v>0</v>
      </c>
      <c r="AY119" s="20">
        <v>0</v>
      </c>
      <c r="AZ119" s="20">
        <v>0</v>
      </c>
      <c r="BA119" s="20">
        <v>110000</v>
      </c>
      <c r="BB119" s="20">
        <v>0</v>
      </c>
      <c r="BC119" s="20">
        <v>0</v>
      </c>
      <c r="BD119" s="20">
        <v>0</v>
      </c>
      <c r="BE119" s="20">
        <v>0</v>
      </c>
      <c r="BF119" s="20">
        <v>0</v>
      </c>
      <c r="BG119" s="20">
        <v>0</v>
      </c>
      <c r="BH119" s="20">
        <v>0</v>
      </c>
      <c r="BI119" s="20">
        <v>0</v>
      </c>
      <c r="BJ119" s="20">
        <v>0</v>
      </c>
      <c r="BK119" s="20">
        <v>0</v>
      </c>
      <c r="BL119" s="20">
        <v>0</v>
      </c>
      <c r="BM119" s="20">
        <v>0</v>
      </c>
      <c r="BN119" s="20">
        <v>0</v>
      </c>
      <c r="BO119" s="20">
        <v>0</v>
      </c>
      <c r="BP119" s="20">
        <v>0</v>
      </c>
      <c r="BQ119" s="20">
        <v>0</v>
      </c>
      <c r="BR119" s="20">
        <v>0</v>
      </c>
      <c r="BS119" s="20">
        <v>0</v>
      </c>
      <c r="BT119" s="20">
        <v>0</v>
      </c>
      <c r="BU119" s="20">
        <v>0</v>
      </c>
      <c r="BV119" s="20">
        <v>0</v>
      </c>
      <c r="BW119" s="20">
        <v>0</v>
      </c>
      <c r="BX119" s="20">
        <v>0</v>
      </c>
      <c r="BY119" s="20">
        <v>0</v>
      </c>
      <c r="BZ119" s="20">
        <v>330077.02</v>
      </c>
      <c r="CA119" s="20">
        <v>0</v>
      </c>
      <c r="CB119" s="20">
        <v>29280</v>
      </c>
      <c r="CC119" s="20">
        <v>44745</v>
      </c>
      <c r="CD119" s="20">
        <v>19000</v>
      </c>
      <c r="CE119" s="20">
        <v>237052.02</v>
      </c>
      <c r="CF119" s="20">
        <v>0</v>
      </c>
      <c r="CG119" s="20">
        <v>0</v>
      </c>
      <c r="CH119" s="20">
        <v>0</v>
      </c>
      <c r="CI119" s="20">
        <v>0</v>
      </c>
      <c r="CJ119" s="20">
        <v>0</v>
      </c>
      <c r="CK119" s="20">
        <v>0</v>
      </c>
      <c r="CL119" s="20">
        <v>0</v>
      </c>
      <c r="CM119" s="20">
        <v>0</v>
      </c>
      <c r="CN119" s="20">
        <v>0</v>
      </c>
      <c r="CO119" s="20">
        <v>0</v>
      </c>
      <c r="CP119" s="20">
        <v>0</v>
      </c>
      <c r="CQ119" s="20">
        <v>0</v>
      </c>
      <c r="CR119" s="20">
        <v>0</v>
      </c>
      <c r="CS119" s="20">
        <v>0</v>
      </c>
      <c r="CT119" s="20">
        <v>0</v>
      </c>
      <c r="CU119" s="20">
        <v>0</v>
      </c>
      <c r="CV119" s="20">
        <v>0</v>
      </c>
      <c r="CW119" s="20">
        <v>0</v>
      </c>
      <c r="CX119" s="20">
        <v>0</v>
      </c>
      <c r="CY119" s="20">
        <v>0</v>
      </c>
      <c r="CZ119" s="20">
        <v>0</v>
      </c>
      <c r="DA119" s="20">
        <v>0</v>
      </c>
      <c r="DB119" s="20">
        <v>0</v>
      </c>
      <c r="DC119" s="20">
        <v>0</v>
      </c>
      <c r="DD119" s="20">
        <v>0</v>
      </c>
      <c r="DE119" s="20">
        <v>0</v>
      </c>
      <c r="DF119" s="20">
        <v>0</v>
      </c>
      <c r="DG119" s="29">
        <v>0</v>
      </c>
    </row>
    <row r="120" ht="15.4" customHeight="1" spans="1:111">
      <c r="A120" s="21" t="s">
        <v>2134</v>
      </c>
      <c r="B120" s="22" t="s">
        <v>1744</v>
      </c>
      <c r="C120" s="22" t="s">
        <v>1744</v>
      </c>
      <c r="D120" s="22" t="s">
        <v>1955</v>
      </c>
      <c r="E120" s="20">
        <v>1179646</v>
      </c>
      <c r="F120" s="20">
        <v>990777.36</v>
      </c>
      <c r="G120" s="20">
        <v>240845.36</v>
      </c>
      <c r="H120" s="20">
        <v>336682</v>
      </c>
      <c r="I120" s="20">
        <v>351906</v>
      </c>
      <c r="J120" s="20">
        <v>0</v>
      </c>
      <c r="K120" s="20">
        <v>0</v>
      </c>
      <c r="L120" s="20">
        <v>0</v>
      </c>
      <c r="M120" s="20">
        <v>0</v>
      </c>
      <c r="N120" s="20">
        <v>0</v>
      </c>
      <c r="O120" s="20">
        <v>0</v>
      </c>
      <c r="P120" s="20">
        <v>0</v>
      </c>
      <c r="Q120" s="20">
        <v>0</v>
      </c>
      <c r="R120" s="20">
        <v>0</v>
      </c>
      <c r="S120" s="20">
        <v>61344</v>
      </c>
      <c r="T120" s="20">
        <v>188868.64</v>
      </c>
      <c r="U120" s="20">
        <v>31313.51</v>
      </c>
      <c r="V120" s="20">
        <v>16112</v>
      </c>
      <c r="W120" s="20">
        <v>0</v>
      </c>
      <c r="X120" s="20">
        <v>0</v>
      </c>
      <c r="Y120" s="20">
        <v>300</v>
      </c>
      <c r="Z120" s="20">
        <v>3200</v>
      </c>
      <c r="AA120" s="20">
        <v>7142</v>
      </c>
      <c r="AB120" s="20">
        <v>0</v>
      </c>
      <c r="AC120" s="20">
        <v>0</v>
      </c>
      <c r="AD120" s="20">
        <v>25256</v>
      </c>
      <c r="AE120" s="20">
        <v>0</v>
      </c>
      <c r="AF120" s="20">
        <v>0</v>
      </c>
      <c r="AG120" s="20">
        <v>0</v>
      </c>
      <c r="AH120" s="20">
        <v>0</v>
      </c>
      <c r="AI120" s="20">
        <v>0</v>
      </c>
      <c r="AJ120" s="20">
        <v>18538</v>
      </c>
      <c r="AK120" s="20">
        <v>0</v>
      </c>
      <c r="AL120" s="20">
        <v>0</v>
      </c>
      <c r="AM120" s="20">
        <v>0</v>
      </c>
      <c r="AN120" s="20">
        <v>0</v>
      </c>
      <c r="AO120" s="20">
        <v>0</v>
      </c>
      <c r="AP120" s="20">
        <v>41775</v>
      </c>
      <c r="AQ120" s="20">
        <v>21400</v>
      </c>
      <c r="AR120" s="20">
        <v>12332.13</v>
      </c>
      <c r="AS120" s="20">
        <v>11500</v>
      </c>
      <c r="AT120" s="20">
        <v>0</v>
      </c>
      <c r="AU120" s="20">
        <v>0</v>
      </c>
      <c r="AV120" s="20">
        <v>0</v>
      </c>
      <c r="AW120" s="20">
        <v>0</v>
      </c>
      <c r="AX120" s="20">
        <v>0</v>
      </c>
      <c r="AY120" s="20">
        <v>0</v>
      </c>
      <c r="AZ120" s="20">
        <v>0</v>
      </c>
      <c r="BA120" s="20">
        <v>0</v>
      </c>
      <c r="BB120" s="20">
        <v>0</v>
      </c>
      <c r="BC120" s="20">
        <v>0</v>
      </c>
      <c r="BD120" s="20">
        <v>0</v>
      </c>
      <c r="BE120" s="20">
        <v>0</v>
      </c>
      <c r="BF120" s="20">
        <v>0</v>
      </c>
      <c r="BG120" s="20">
        <v>0</v>
      </c>
      <c r="BH120" s="20">
        <v>0</v>
      </c>
      <c r="BI120" s="20">
        <v>0</v>
      </c>
      <c r="BJ120" s="20">
        <v>0</v>
      </c>
      <c r="BK120" s="20">
        <v>0</v>
      </c>
      <c r="BL120" s="20">
        <v>0</v>
      </c>
      <c r="BM120" s="20">
        <v>0</v>
      </c>
      <c r="BN120" s="20">
        <v>0</v>
      </c>
      <c r="BO120" s="20">
        <v>0</v>
      </c>
      <c r="BP120" s="20">
        <v>0</v>
      </c>
      <c r="BQ120" s="20">
        <v>0</v>
      </c>
      <c r="BR120" s="20">
        <v>0</v>
      </c>
      <c r="BS120" s="20">
        <v>0</v>
      </c>
      <c r="BT120" s="20">
        <v>0</v>
      </c>
      <c r="BU120" s="20">
        <v>0</v>
      </c>
      <c r="BV120" s="20">
        <v>0</v>
      </c>
      <c r="BW120" s="20">
        <v>0</v>
      </c>
      <c r="BX120" s="20">
        <v>0</v>
      </c>
      <c r="BY120" s="20">
        <v>0</v>
      </c>
      <c r="BZ120" s="20">
        <v>0</v>
      </c>
      <c r="CA120" s="20">
        <v>0</v>
      </c>
      <c r="CB120" s="20">
        <v>0</v>
      </c>
      <c r="CC120" s="20">
        <v>0</v>
      </c>
      <c r="CD120" s="20">
        <v>0</v>
      </c>
      <c r="CE120" s="20">
        <v>0</v>
      </c>
      <c r="CF120" s="20">
        <v>0</v>
      </c>
      <c r="CG120" s="20">
        <v>0</v>
      </c>
      <c r="CH120" s="20">
        <v>0</v>
      </c>
      <c r="CI120" s="20">
        <v>0</v>
      </c>
      <c r="CJ120" s="20">
        <v>0</v>
      </c>
      <c r="CK120" s="20">
        <v>0</v>
      </c>
      <c r="CL120" s="20">
        <v>0</v>
      </c>
      <c r="CM120" s="20">
        <v>0</v>
      </c>
      <c r="CN120" s="20">
        <v>0</v>
      </c>
      <c r="CO120" s="20">
        <v>0</v>
      </c>
      <c r="CP120" s="20">
        <v>0</v>
      </c>
      <c r="CQ120" s="20">
        <v>0</v>
      </c>
      <c r="CR120" s="20">
        <v>0</v>
      </c>
      <c r="CS120" s="20">
        <v>0</v>
      </c>
      <c r="CT120" s="20">
        <v>0</v>
      </c>
      <c r="CU120" s="20">
        <v>0</v>
      </c>
      <c r="CV120" s="20">
        <v>0</v>
      </c>
      <c r="CW120" s="20">
        <v>0</v>
      </c>
      <c r="CX120" s="20">
        <v>0</v>
      </c>
      <c r="CY120" s="20">
        <v>0</v>
      </c>
      <c r="CZ120" s="20">
        <v>0</v>
      </c>
      <c r="DA120" s="20">
        <v>0</v>
      </c>
      <c r="DB120" s="20">
        <v>0</v>
      </c>
      <c r="DC120" s="20">
        <v>0</v>
      </c>
      <c r="DD120" s="20">
        <v>0</v>
      </c>
      <c r="DE120" s="20">
        <v>0</v>
      </c>
      <c r="DF120" s="20">
        <v>0</v>
      </c>
      <c r="DG120" s="29">
        <v>0</v>
      </c>
    </row>
    <row r="121" ht="15.4" customHeight="1" spans="1:111">
      <c r="A121" s="21" t="s">
        <v>2135</v>
      </c>
      <c r="B121" s="22" t="s">
        <v>1744</v>
      </c>
      <c r="C121" s="22" t="s">
        <v>1744</v>
      </c>
      <c r="D121" s="22" t="s">
        <v>1957</v>
      </c>
      <c r="E121" s="20">
        <v>1163804.36</v>
      </c>
      <c r="F121" s="20">
        <v>0</v>
      </c>
      <c r="G121" s="20">
        <v>0</v>
      </c>
      <c r="H121" s="20">
        <v>0</v>
      </c>
      <c r="I121" s="20">
        <v>0</v>
      </c>
      <c r="J121" s="20">
        <v>0</v>
      </c>
      <c r="K121" s="20">
        <v>0</v>
      </c>
      <c r="L121" s="20">
        <v>0</v>
      </c>
      <c r="M121" s="20">
        <v>0</v>
      </c>
      <c r="N121" s="20">
        <v>0</v>
      </c>
      <c r="O121" s="20">
        <v>0</v>
      </c>
      <c r="P121" s="20">
        <v>0</v>
      </c>
      <c r="Q121" s="20">
        <v>0</v>
      </c>
      <c r="R121" s="20">
        <v>0</v>
      </c>
      <c r="S121" s="20">
        <v>0</v>
      </c>
      <c r="T121" s="20">
        <v>979779.36</v>
      </c>
      <c r="U121" s="20">
        <v>53595</v>
      </c>
      <c r="V121" s="20">
        <v>13644</v>
      </c>
      <c r="W121" s="20">
        <v>0</v>
      </c>
      <c r="X121" s="20">
        <v>0</v>
      </c>
      <c r="Y121" s="20">
        <v>0</v>
      </c>
      <c r="Z121" s="20">
        <v>0</v>
      </c>
      <c r="AA121" s="20">
        <v>3120</v>
      </c>
      <c r="AB121" s="20">
        <v>0</v>
      </c>
      <c r="AC121" s="20">
        <v>0</v>
      </c>
      <c r="AD121" s="20">
        <v>4861</v>
      </c>
      <c r="AE121" s="20">
        <v>0</v>
      </c>
      <c r="AF121" s="20">
        <v>5245</v>
      </c>
      <c r="AG121" s="20">
        <v>8200</v>
      </c>
      <c r="AH121" s="20">
        <v>0</v>
      </c>
      <c r="AI121" s="20">
        <v>0</v>
      </c>
      <c r="AJ121" s="20">
        <v>0</v>
      </c>
      <c r="AK121" s="20">
        <v>0</v>
      </c>
      <c r="AL121" s="20">
        <v>0</v>
      </c>
      <c r="AM121" s="20">
        <v>0</v>
      </c>
      <c r="AN121" s="20">
        <v>97000</v>
      </c>
      <c r="AO121" s="20">
        <v>580000</v>
      </c>
      <c r="AP121" s="20">
        <v>0</v>
      </c>
      <c r="AQ121" s="20">
        <v>0</v>
      </c>
      <c r="AR121" s="20">
        <v>0</v>
      </c>
      <c r="AS121" s="20">
        <v>11500</v>
      </c>
      <c r="AT121" s="20">
        <v>0</v>
      </c>
      <c r="AU121" s="20">
        <v>202614.36</v>
      </c>
      <c r="AV121" s="20">
        <v>110000</v>
      </c>
      <c r="AW121" s="20">
        <v>0</v>
      </c>
      <c r="AX121" s="20">
        <v>0</v>
      </c>
      <c r="AY121" s="20">
        <v>0</v>
      </c>
      <c r="AZ121" s="20">
        <v>0</v>
      </c>
      <c r="BA121" s="20">
        <v>110000</v>
      </c>
      <c r="BB121" s="20">
        <v>0</v>
      </c>
      <c r="BC121" s="20">
        <v>0</v>
      </c>
      <c r="BD121" s="20">
        <v>0</v>
      </c>
      <c r="BE121" s="20">
        <v>0</v>
      </c>
      <c r="BF121" s="20">
        <v>0</v>
      </c>
      <c r="BG121" s="20">
        <v>0</v>
      </c>
      <c r="BH121" s="20">
        <v>0</v>
      </c>
      <c r="BI121" s="20">
        <v>0</v>
      </c>
      <c r="BJ121" s="20">
        <v>0</v>
      </c>
      <c r="BK121" s="20">
        <v>0</v>
      </c>
      <c r="BL121" s="20">
        <v>0</v>
      </c>
      <c r="BM121" s="20">
        <v>0</v>
      </c>
      <c r="BN121" s="20">
        <v>0</v>
      </c>
      <c r="BO121" s="20">
        <v>0</v>
      </c>
      <c r="BP121" s="20">
        <v>0</v>
      </c>
      <c r="BQ121" s="20">
        <v>0</v>
      </c>
      <c r="BR121" s="20">
        <v>0</v>
      </c>
      <c r="BS121" s="20">
        <v>0</v>
      </c>
      <c r="BT121" s="20">
        <v>0</v>
      </c>
      <c r="BU121" s="20">
        <v>0</v>
      </c>
      <c r="BV121" s="20">
        <v>0</v>
      </c>
      <c r="BW121" s="20">
        <v>0</v>
      </c>
      <c r="BX121" s="20">
        <v>0</v>
      </c>
      <c r="BY121" s="20">
        <v>0</v>
      </c>
      <c r="BZ121" s="20">
        <v>74025</v>
      </c>
      <c r="CA121" s="20">
        <v>0</v>
      </c>
      <c r="CB121" s="20">
        <v>29280</v>
      </c>
      <c r="CC121" s="20">
        <v>44745</v>
      </c>
      <c r="CD121" s="20">
        <v>0</v>
      </c>
      <c r="CE121" s="20">
        <v>0</v>
      </c>
      <c r="CF121" s="20">
        <v>0</v>
      </c>
      <c r="CG121" s="20">
        <v>0</v>
      </c>
      <c r="CH121" s="20">
        <v>0</v>
      </c>
      <c r="CI121" s="20">
        <v>0</v>
      </c>
      <c r="CJ121" s="20">
        <v>0</v>
      </c>
      <c r="CK121" s="20">
        <v>0</v>
      </c>
      <c r="CL121" s="20">
        <v>0</v>
      </c>
      <c r="CM121" s="20">
        <v>0</v>
      </c>
      <c r="CN121" s="20">
        <v>0</v>
      </c>
      <c r="CO121" s="20">
        <v>0</v>
      </c>
      <c r="CP121" s="20">
        <v>0</v>
      </c>
      <c r="CQ121" s="20">
        <v>0</v>
      </c>
      <c r="CR121" s="20">
        <v>0</v>
      </c>
      <c r="CS121" s="20">
        <v>0</v>
      </c>
      <c r="CT121" s="20">
        <v>0</v>
      </c>
      <c r="CU121" s="20">
        <v>0</v>
      </c>
      <c r="CV121" s="20">
        <v>0</v>
      </c>
      <c r="CW121" s="20">
        <v>0</v>
      </c>
      <c r="CX121" s="20">
        <v>0</v>
      </c>
      <c r="CY121" s="20">
        <v>0</v>
      </c>
      <c r="CZ121" s="20">
        <v>0</v>
      </c>
      <c r="DA121" s="20">
        <v>0</v>
      </c>
      <c r="DB121" s="20">
        <v>0</v>
      </c>
      <c r="DC121" s="20">
        <v>0</v>
      </c>
      <c r="DD121" s="20">
        <v>0</v>
      </c>
      <c r="DE121" s="20">
        <v>0</v>
      </c>
      <c r="DF121" s="20">
        <v>0</v>
      </c>
      <c r="DG121" s="29">
        <v>0</v>
      </c>
    </row>
    <row r="122" ht="15.4" customHeight="1" spans="1:111">
      <c r="A122" s="21" t="s">
        <v>2136</v>
      </c>
      <c r="B122" s="22" t="s">
        <v>1744</v>
      </c>
      <c r="C122" s="22" t="s">
        <v>1744</v>
      </c>
      <c r="D122" s="22" t="s">
        <v>2137</v>
      </c>
      <c r="E122" s="20">
        <v>670000</v>
      </c>
      <c r="F122" s="20">
        <v>0</v>
      </c>
      <c r="G122" s="20">
        <v>0</v>
      </c>
      <c r="H122" s="20">
        <v>0</v>
      </c>
      <c r="I122" s="20">
        <v>0</v>
      </c>
      <c r="J122" s="20">
        <v>0</v>
      </c>
      <c r="K122" s="20">
        <v>0</v>
      </c>
      <c r="L122" s="20">
        <v>0</v>
      </c>
      <c r="M122" s="20">
        <v>0</v>
      </c>
      <c r="N122" s="20">
        <v>0</v>
      </c>
      <c r="O122" s="20">
        <v>0</v>
      </c>
      <c r="P122" s="20">
        <v>0</v>
      </c>
      <c r="Q122" s="20">
        <v>0</v>
      </c>
      <c r="R122" s="20">
        <v>0</v>
      </c>
      <c r="S122" s="20">
        <v>0</v>
      </c>
      <c r="T122" s="20">
        <v>670000</v>
      </c>
      <c r="U122" s="20">
        <v>47477.36</v>
      </c>
      <c r="V122" s="20">
        <v>0</v>
      </c>
      <c r="W122" s="20">
        <v>0</v>
      </c>
      <c r="X122" s="20">
        <v>0</v>
      </c>
      <c r="Y122" s="20">
        <v>0</v>
      </c>
      <c r="Z122" s="20">
        <v>0</v>
      </c>
      <c r="AA122" s="20">
        <v>0</v>
      </c>
      <c r="AB122" s="20">
        <v>0</v>
      </c>
      <c r="AC122" s="20">
        <v>0</v>
      </c>
      <c r="AD122" s="20">
        <v>0</v>
      </c>
      <c r="AE122" s="20">
        <v>0</v>
      </c>
      <c r="AF122" s="20">
        <v>0</v>
      </c>
      <c r="AG122" s="20">
        <v>0</v>
      </c>
      <c r="AH122" s="20">
        <v>0</v>
      </c>
      <c r="AI122" s="20">
        <v>0</v>
      </c>
      <c r="AJ122" s="20">
        <v>0</v>
      </c>
      <c r="AK122" s="20">
        <v>0</v>
      </c>
      <c r="AL122" s="20">
        <v>0</v>
      </c>
      <c r="AM122" s="20">
        <v>0</v>
      </c>
      <c r="AN122" s="20">
        <v>72000</v>
      </c>
      <c r="AO122" s="20">
        <v>312510</v>
      </c>
      <c r="AP122" s="20">
        <v>0</v>
      </c>
      <c r="AQ122" s="20">
        <v>0</v>
      </c>
      <c r="AR122" s="20">
        <v>0</v>
      </c>
      <c r="AS122" s="20">
        <v>0</v>
      </c>
      <c r="AT122" s="20">
        <v>0</v>
      </c>
      <c r="AU122" s="20">
        <v>238012.64</v>
      </c>
      <c r="AV122" s="20">
        <v>0</v>
      </c>
      <c r="AW122" s="20">
        <v>0</v>
      </c>
      <c r="AX122" s="20">
        <v>0</v>
      </c>
      <c r="AY122" s="20">
        <v>0</v>
      </c>
      <c r="AZ122" s="20">
        <v>0</v>
      </c>
      <c r="BA122" s="20">
        <v>0</v>
      </c>
      <c r="BB122" s="20">
        <v>0</v>
      </c>
      <c r="BC122" s="20">
        <v>0</v>
      </c>
      <c r="BD122" s="20">
        <v>0</v>
      </c>
      <c r="BE122" s="20">
        <v>0</v>
      </c>
      <c r="BF122" s="20">
        <v>0</v>
      </c>
      <c r="BG122" s="20">
        <v>0</v>
      </c>
      <c r="BH122" s="20">
        <v>0</v>
      </c>
      <c r="BI122" s="20">
        <v>0</v>
      </c>
      <c r="BJ122" s="20">
        <v>0</v>
      </c>
      <c r="BK122" s="20">
        <v>0</v>
      </c>
      <c r="BL122" s="20">
        <v>0</v>
      </c>
      <c r="BM122" s="20">
        <v>0</v>
      </c>
      <c r="BN122" s="20">
        <v>0</v>
      </c>
      <c r="BO122" s="20">
        <v>0</v>
      </c>
      <c r="BP122" s="20">
        <v>0</v>
      </c>
      <c r="BQ122" s="20">
        <v>0</v>
      </c>
      <c r="BR122" s="20">
        <v>0</v>
      </c>
      <c r="BS122" s="20">
        <v>0</v>
      </c>
      <c r="BT122" s="20">
        <v>0</v>
      </c>
      <c r="BU122" s="20">
        <v>0</v>
      </c>
      <c r="BV122" s="20">
        <v>0</v>
      </c>
      <c r="BW122" s="20">
        <v>0</v>
      </c>
      <c r="BX122" s="20">
        <v>0</v>
      </c>
      <c r="BY122" s="20">
        <v>0</v>
      </c>
      <c r="BZ122" s="20">
        <v>0</v>
      </c>
      <c r="CA122" s="20">
        <v>0</v>
      </c>
      <c r="CB122" s="20">
        <v>0</v>
      </c>
      <c r="CC122" s="20">
        <v>0</v>
      </c>
      <c r="CD122" s="20">
        <v>0</v>
      </c>
      <c r="CE122" s="20">
        <v>0</v>
      </c>
      <c r="CF122" s="20">
        <v>0</v>
      </c>
      <c r="CG122" s="20">
        <v>0</v>
      </c>
      <c r="CH122" s="20">
        <v>0</v>
      </c>
      <c r="CI122" s="20">
        <v>0</v>
      </c>
      <c r="CJ122" s="20">
        <v>0</v>
      </c>
      <c r="CK122" s="20">
        <v>0</v>
      </c>
      <c r="CL122" s="20">
        <v>0</v>
      </c>
      <c r="CM122" s="20">
        <v>0</v>
      </c>
      <c r="CN122" s="20">
        <v>0</v>
      </c>
      <c r="CO122" s="20">
        <v>0</v>
      </c>
      <c r="CP122" s="20">
        <v>0</v>
      </c>
      <c r="CQ122" s="20">
        <v>0</v>
      </c>
      <c r="CR122" s="20">
        <v>0</v>
      </c>
      <c r="CS122" s="20">
        <v>0</v>
      </c>
      <c r="CT122" s="20">
        <v>0</v>
      </c>
      <c r="CU122" s="20">
        <v>0</v>
      </c>
      <c r="CV122" s="20">
        <v>0</v>
      </c>
      <c r="CW122" s="20">
        <v>0</v>
      </c>
      <c r="CX122" s="20">
        <v>0</v>
      </c>
      <c r="CY122" s="20">
        <v>0</v>
      </c>
      <c r="CZ122" s="20">
        <v>0</v>
      </c>
      <c r="DA122" s="20">
        <v>0</v>
      </c>
      <c r="DB122" s="20">
        <v>0</v>
      </c>
      <c r="DC122" s="20">
        <v>0</v>
      </c>
      <c r="DD122" s="20">
        <v>0</v>
      </c>
      <c r="DE122" s="20">
        <v>0</v>
      </c>
      <c r="DF122" s="20">
        <v>0</v>
      </c>
      <c r="DG122" s="29">
        <v>0</v>
      </c>
    </row>
    <row r="123" ht="15.4" customHeight="1" spans="1:111">
      <c r="A123" s="21" t="s">
        <v>2138</v>
      </c>
      <c r="B123" s="22" t="s">
        <v>1744</v>
      </c>
      <c r="C123" s="22" t="s">
        <v>1744</v>
      </c>
      <c r="D123" s="22" t="s">
        <v>2139</v>
      </c>
      <c r="E123" s="20">
        <v>270000</v>
      </c>
      <c r="F123" s="20">
        <v>0</v>
      </c>
      <c r="G123" s="20">
        <v>0</v>
      </c>
      <c r="H123" s="20">
        <v>0</v>
      </c>
      <c r="I123" s="20">
        <v>0</v>
      </c>
      <c r="J123" s="20">
        <v>0</v>
      </c>
      <c r="K123" s="20">
        <v>0</v>
      </c>
      <c r="L123" s="20">
        <v>0</v>
      </c>
      <c r="M123" s="20">
        <v>0</v>
      </c>
      <c r="N123" s="20">
        <v>0</v>
      </c>
      <c r="O123" s="20">
        <v>0</v>
      </c>
      <c r="P123" s="20">
        <v>0</v>
      </c>
      <c r="Q123" s="20">
        <v>0</v>
      </c>
      <c r="R123" s="20">
        <v>0</v>
      </c>
      <c r="S123" s="20">
        <v>0</v>
      </c>
      <c r="T123" s="20">
        <v>270000</v>
      </c>
      <c r="U123" s="20">
        <v>7101</v>
      </c>
      <c r="V123" s="20">
        <v>9990</v>
      </c>
      <c r="W123" s="20">
        <v>0</v>
      </c>
      <c r="X123" s="20">
        <v>0</v>
      </c>
      <c r="Y123" s="20">
        <v>0</v>
      </c>
      <c r="Z123" s="20">
        <v>0</v>
      </c>
      <c r="AA123" s="20">
        <v>5566</v>
      </c>
      <c r="AB123" s="20">
        <v>0</v>
      </c>
      <c r="AC123" s="20">
        <v>0</v>
      </c>
      <c r="AD123" s="20">
        <v>9816</v>
      </c>
      <c r="AE123" s="20">
        <v>0</v>
      </c>
      <c r="AF123" s="20">
        <v>0</v>
      </c>
      <c r="AG123" s="20">
        <v>26800</v>
      </c>
      <c r="AH123" s="20">
        <v>7830</v>
      </c>
      <c r="AI123" s="20">
        <v>0</v>
      </c>
      <c r="AJ123" s="20">
        <v>0</v>
      </c>
      <c r="AK123" s="20">
        <v>0</v>
      </c>
      <c r="AL123" s="20">
        <v>0</v>
      </c>
      <c r="AM123" s="20">
        <v>0</v>
      </c>
      <c r="AN123" s="20">
        <v>183897</v>
      </c>
      <c r="AO123" s="20">
        <v>11000</v>
      </c>
      <c r="AP123" s="20">
        <v>0</v>
      </c>
      <c r="AQ123" s="20">
        <v>0</v>
      </c>
      <c r="AR123" s="20">
        <v>0</v>
      </c>
      <c r="AS123" s="20">
        <v>0</v>
      </c>
      <c r="AT123" s="20">
        <v>0</v>
      </c>
      <c r="AU123" s="20">
        <v>8000</v>
      </c>
      <c r="AV123" s="20">
        <v>0</v>
      </c>
      <c r="AW123" s="20">
        <v>0</v>
      </c>
      <c r="AX123" s="20">
        <v>0</v>
      </c>
      <c r="AY123" s="20">
        <v>0</v>
      </c>
      <c r="AZ123" s="20">
        <v>0</v>
      </c>
      <c r="BA123" s="20">
        <v>0</v>
      </c>
      <c r="BB123" s="20">
        <v>0</v>
      </c>
      <c r="BC123" s="20">
        <v>0</v>
      </c>
      <c r="BD123" s="20">
        <v>0</v>
      </c>
      <c r="BE123" s="20">
        <v>0</v>
      </c>
      <c r="BF123" s="20">
        <v>0</v>
      </c>
      <c r="BG123" s="20">
        <v>0</v>
      </c>
      <c r="BH123" s="20">
        <v>0</v>
      </c>
      <c r="BI123" s="20">
        <v>0</v>
      </c>
      <c r="BJ123" s="20">
        <v>0</v>
      </c>
      <c r="BK123" s="20">
        <v>0</v>
      </c>
      <c r="BL123" s="20">
        <v>0</v>
      </c>
      <c r="BM123" s="20">
        <v>0</v>
      </c>
      <c r="BN123" s="20">
        <v>0</v>
      </c>
      <c r="BO123" s="20">
        <v>0</v>
      </c>
      <c r="BP123" s="20">
        <v>0</v>
      </c>
      <c r="BQ123" s="20">
        <v>0</v>
      </c>
      <c r="BR123" s="20">
        <v>0</v>
      </c>
      <c r="BS123" s="20">
        <v>0</v>
      </c>
      <c r="BT123" s="20">
        <v>0</v>
      </c>
      <c r="BU123" s="20">
        <v>0</v>
      </c>
      <c r="BV123" s="20">
        <v>0</v>
      </c>
      <c r="BW123" s="20">
        <v>0</v>
      </c>
      <c r="BX123" s="20">
        <v>0</v>
      </c>
      <c r="BY123" s="20">
        <v>0</v>
      </c>
      <c r="BZ123" s="20">
        <v>0</v>
      </c>
      <c r="CA123" s="20">
        <v>0</v>
      </c>
      <c r="CB123" s="20">
        <v>0</v>
      </c>
      <c r="CC123" s="20">
        <v>0</v>
      </c>
      <c r="CD123" s="20">
        <v>0</v>
      </c>
      <c r="CE123" s="20">
        <v>0</v>
      </c>
      <c r="CF123" s="20">
        <v>0</v>
      </c>
      <c r="CG123" s="20">
        <v>0</v>
      </c>
      <c r="CH123" s="20">
        <v>0</v>
      </c>
      <c r="CI123" s="20">
        <v>0</v>
      </c>
      <c r="CJ123" s="20">
        <v>0</v>
      </c>
      <c r="CK123" s="20">
        <v>0</v>
      </c>
      <c r="CL123" s="20">
        <v>0</v>
      </c>
      <c r="CM123" s="20">
        <v>0</v>
      </c>
      <c r="CN123" s="20">
        <v>0</v>
      </c>
      <c r="CO123" s="20">
        <v>0</v>
      </c>
      <c r="CP123" s="20">
        <v>0</v>
      </c>
      <c r="CQ123" s="20">
        <v>0</v>
      </c>
      <c r="CR123" s="20">
        <v>0</v>
      </c>
      <c r="CS123" s="20">
        <v>0</v>
      </c>
      <c r="CT123" s="20">
        <v>0</v>
      </c>
      <c r="CU123" s="20">
        <v>0</v>
      </c>
      <c r="CV123" s="20">
        <v>0</v>
      </c>
      <c r="CW123" s="20">
        <v>0</v>
      </c>
      <c r="CX123" s="20">
        <v>0</v>
      </c>
      <c r="CY123" s="20">
        <v>0</v>
      </c>
      <c r="CZ123" s="20">
        <v>0</v>
      </c>
      <c r="DA123" s="20">
        <v>0</v>
      </c>
      <c r="DB123" s="20">
        <v>0</v>
      </c>
      <c r="DC123" s="20">
        <v>0</v>
      </c>
      <c r="DD123" s="20">
        <v>0</v>
      </c>
      <c r="DE123" s="20">
        <v>0</v>
      </c>
      <c r="DF123" s="20">
        <v>0</v>
      </c>
      <c r="DG123" s="29">
        <v>0</v>
      </c>
    </row>
    <row r="124" ht="15.4" customHeight="1" spans="1:111">
      <c r="A124" s="21" t="s">
        <v>2140</v>
      </c>
      <c r="B124" s="22" t="s">
        <v>1744</v>
      </c>
      <c r="C124" s="22" t="s">
        <v>1744</v>
      </c>
      <c r="D124" s="22" t="s">
        <v>2141</v>
      </c>
      <c r="E124" s="20">
        <v>60000</v>
      </c>
      <c r="F124" s="20">
        <v>0</v>
      </c>
      <c r="G124" s="20">
        <v>0</v>
      </c>
      <c r="H124" s="20">
        <v>0</v>
      </c>
      <c r="I124" s="20">
        <v>0</v>
      </c>
      <c r="J124" s="20">
        <v>0</v>
      </c>
      <c r="K124" s="20">
        <v>0</v>
      </c>
      <c r="L124" s="20">
        <v>0</v>
      </c>
      <c r="M124" s="20">
        <v>0</v>
      </c>
      <c r="N124" s="20">
        <v>0</v>
      </c>
      <c r="O124" s="20">
        <v>0</v>
      </c>
      <c r="P124" s="20">
        <v>0</v>
      </c>
      <c r="Q124" s="20">
        <v>0</v>
      </c>
      <c r="R124" s="20">
        <v>0</v>
      </c>
      <c r="S124" s="20">
        <v>0</v>
      </c>
      <c r="T124" s="20">
        <v>60000</v>
      </c>
      <c r="U124" s="20">
        <v>0</v>
      </c>
      <c r="V124" s="20">
        <v>0</v>
      </c>
      <c r="W124" s="20">
        <v>0</v>
      </c>
      <c r="X124" s="20">
        <v>0</v>
      </c>
      <c r="Y124" s="20">
        <v>0</v>
      </c>
      <c r="Z124" s="20">
        <v>0</v>
      </c>
      <c r="AA124" s="20">
        <v>0</v>
      </c>
      <c r="AB124" s="20">
        <v>0</v>
      </c>
      <c r="AC124" s="20">
        <v>0</v>
      </c>
      <c r="AD124" s="20">
        <v>0</v>
      </c>
      <c r="AE124" s="20">
        <v>0</v>
      </c>
      <c r="AF124" s="20">
        <v>0</v>
      </c>
      <c r="AG124" s="20">
        <v>0</v>
      </c>
      <c r="AH124" s="20">
        <v>0</v>
      </c>
      <c r="AI124" s="20">
        <v>0</v>
      </c>
      <c r="AJ124" s="20">
        <v>0</v>
      </c>
      <c r="AK124" s="20">
        <v>0</v>
      </c>
      <c r="AL124" s="20">
        <v>0</v>
      </c>
      <c r="AM124" s="20">
        <v>0</v>
      </c>
      <c r="AN124" s="20">
        <v>0</v>
      </c>
      <c r="AO124" s="20">
        <v>60000</v>
      </c>
      <c r="AP124" s="20">
        <v>0</v>
      </c>
      <c r="AQ124" s="20">
        <v>0</v>
      </c>
      <c r="AR124" s="20">
        <v>0</v>
      </c>
      <c r="AS124" s="20">
        <v>0</v>
      </c>
      <c r="AT124" s="20">
        <v>0</v>
      </c>
      <c r="AU124" s="20">
        <v>0</v>
      </c>
      <c r="AV124" s="20">
        <v>0</v>
      </c>
      <c r="AW124" s="20">
        <v>0</v>
      </c>
      <c r="AX124" s="20">
        <v>0</v>
      </c>
      <c r="AY124" s="20">
        <v>0</v>
      </c>
      <c r="AZ124" s="20">
        <v>0</v>
      </c>
      <c r="BA124" s="20">
        <v>0</v>
      </c>
      <c r="BB124" s="20">
        <v>0</v>
      </c>
      <c r="BC124" s="20">
        <v>0</v>
      </c>
      <c r="BD124" s="20">
        <v>0</v>
      </c>
      <c r="BE124" s="20">
        <v>0</v>
      </c>
      <c r="BF124" s="20">
        <v>0</v>
      </c>
      <c r="BG124" s="20">
        <v>0</v>
      </c>
      <c r="BH124" s="20">
        <v>0</v>
      </c>
      <c r="BI124" s="20">
        <v>0</v>
      </c>
      <c r="BJ124" s="20">
        <v>0</v>
      </c>
      <c r="BK124" s="20">
        <v>0</v>
      </c>
      <c r="BL124" s="20">
        <v>0</v>
      </c>
      <c r="BM124" s="20">
        <v>0</v>
      </c>
      <c r="BN124" s="20">
        <v>0</v>
      </c>
      <c r="BO124" s="20">
        <v>0</v>
      </c>
      <c r="BP124" s="20">
        <v>0</v>
      </c>
      <c r="BQ124" s="20">
        <v>0</v>
      </c>
      <c r="BR124" s="20">
        <v>0</v>
      </c>
      <c r="BS124" s="20">
        <v>0</v>
      </c>
      <c r="BT124" s="20">
        <v>0</v>
      </c>
      <c r="BU124" s="20">
        <v>0</v>
      </c>
      <c r="BV124" s="20">
        <v>0</v>
      </c>
      <c r="BW124" s="20">
        <v>0</v>
      </c>
      <c r="BX124" s="20">
        <v>0</v>
      </c>
      <c r="BY124" s="20">
        <v>0</v>
      </c>
      <c r="BZ124" s="20">
        <v>0</v>
      </c>
      <c r="CA124" s="20">
        <v>0</v>
      </c>
      <c r="CB124" s="20">
        <v>0</v>
      </c>
      <c r="CC124" s="20">
        <v>0</v>
      </c>
      <c r="CD124" s="20">
        <v>0</v>
      </c>
      <c r="CE124" s="20">
        <v>0</v>
      </c>
      <c r="CF124" s="20">
        <v>0</v>
      </c>
      <c r="CG124" s="20">
        <v>0</v>
      </c>
      <c r="CH124" s="20">
        <v>0</v>
      </c>
      <c r="CI124" s="20">
        <v>0</v>
      </c>
      <c r="CJ124" s="20">
        <v>0</v>
      </c>
      <c r="CK124" s="20">
        <v>0</v>
      </c>
      <c r="CL124" s="20">
        <v>0</v>
      </c>
      <c r="CM124" s="20">
        <v>0</v>
      </c>
      <c r="CN124" s="20">
        <v>0</v>
      </c>
      <c r="CO124" s="20">
        <v>0</v>
      </c>
      <c r="CP124" s="20">
        <v>0</v>
      </c>
      <c r="CQ124" s="20">
        <v>0</v>
      </c>
      <c r="CR124" s="20">
        <v>0</v>
      </c>
      <c r="CS124" s="20">
        <v>0</v>
      </c>
      <c r="CT124" s="20">
        <v>0</v>
      </c>
      <c r="CU124" s="20">
        <v>0</v>
      </c>
      <c r="CV124" s="20">
        <v>0</v>
      </c>
      <c r="CW124" s="20">
        <v>0</v>
      </c>
      <c r="CX124" s="20">
        <v>0</v>
      </c>
      <c r="CY124" s="20">
        <v>0</v>
      </c>
      <c r="CZ124" s="20">
        <v>0</v>
      </c>
      <c r="DA124" s="20">
        <v>0</v>
      </c>
      <c r="DB124" s="20">
        <v>0</v>
      </c>
      <c r="DC124" s="20">
        <v>0</v>
      </c>
      <c r="DD124" s="20">
        <v>0</v>
      </c>
      <c r="DE124" s="20">
        <v>0</v>
      </c>
      <c r="DF124" s="20">
        <v>0</v>
      </c>
      <c r="DG124" s="29">
        <v>0</v>
      </c>
    </row>
    <row r="125" ht="15.4" customHeight="1" spans="1:111">
      <c r="A125" s="21" t="s">
        <v>2142</v>
      </c>
      <c r="B125" s="22" t="s">
        <v>1744</v>
      </c>
      <c r="C125" s="22" t="s">
        <v>1744</v>
      </c>
      <c r="D125" s="22" t="s">
        <v>2143</v>
      </c>
      <c r="E125" s="20">
        <v>240000</v>
      </c>
      <c r="F125" s="20">
        <v>0</v>
      </c>
      <c r="G125" s="20">
        <v>0</v>
      </c>
      <c r="H125" s="20">
        <v>0</v>
      </c>
      <c r="I125" s="20">
        <v>0</v>
      </c>
      <c r="J125" s="20">
        <v>0</v>
      </c>
      <c r="K125" s="20">
        <v>0</v>
      </c>
      <c r="L125" s="20">
        <v>0</v>
      </c>
      <c r="M125" s="20">
        <v>0</v>
      </c>
      <c r="N125" s="20">
        <v>0</v>
      </c>
      <c r="O125" s="20">
        <v>0</v>
      </c>
      <c r="P125" s="20">
        <v>0</v>
      </c>
      <c r="Q125" s="20">
        <v>0</v>
      </c>
      <c r="R125" s="20">
        <v>0</v>
      </c>
      <c r="S125" s="20">
        <v>0</v>
      </c>
      <c r="T125" s="20">
        <v>2947.98</v>
      </c>
      <c r="U125" s="20">
        <v>0</v>
      </c>
      <c r="V125" s="20">
        <v>0</v>
      </c>
      <c r="W125" s="20">
        <v>0</v>
      </c>
      <c r="X125" s="20">
        <v>0</v>
      </c>
      <c r="Y125" s="20">
        <v>0</v>
      </c>
      <c r="Z125" s="20">
        <v>0</v>
      </c>
      <c r="AA125" s="20">
        <v>0</v>
      </c>
      <c r="AB125" s="20">
        <v>0</v>
      </c>
      <c r="AC125" s="20">
        <v>0</v>
      </c>
      <c r="AD125" s="20">
        <v>0</v>
      </c>
      <c r="AE125" s="20">
        <v>0</v>
      </c>
      <c r="AF125" s="20">
        <v>0</v>
      </c>
      <c r="AG125" s="20">
        <v>0</v>
      </c>
      <c r="AH125" s="20">
        <v>0</v>
      </c>
      <c r="AI125" s="20">
        <v>0</v>
      </c>
      <c r="AJ125" s="20">
        <v>0</v>
      </c>
      <c r="AK125" s="20">
        <v>0</v>
      </c>
      <c r="AL125" s="20">
        <v>0</v>
      </c>
      <c r="AM125" s="20">
        <v>0</v>
      </c>
      <c r="AN125" s="20">
        <v>0</v>
      </c>
      <c r="AO125" s="20">
        <v>0</v>
      </c>
      <c r="AP125" s="20">
        <v>0</v>
      </c>
      <c r="AQ125" s="20">
        <v>0</v>
      </c>
      <c r="AR125" s="20">
        <v>0</v>
      </c>
      <c r="AS125" s="20">
        <v>0</v>
      </c>
      <c r="AT125" s="20">
        <v>0</v>
      </c>
      <c r="AU125" s="20">
        <v>2947.98</v>
      </c>
      <c r="AV125" s="20">
        <v>0</v>
      </c>
      <c r="AW125" s="20">
        <v>0</v>
      </c>
      <c r="AX125" s="20">
        <v>0</v>
      </c>
      <c r="AY125" s="20">
        <v>0</v>
      </c>
      <c r="AZ125" s="20">
        <v>0</v>
      </c>
      <c r="BA125" s="20">
        <v>0</v>
      </c>
      <c r="BB125" s="20">
        <v>0</v>
      </c>
      <c r="BC125" s="20">
        <v>0</v>
      </c>
      <c r="BD125" s="20">
        <v>0</v>
      </c>
      <c r="BE125" s="20">
        <v>0</v>
      </c>
      <c r="BF125" s="20">
        <v>0</v>
      </c>
      <c r="BG125" s="20">
        <v>0</v>
      </c>
      <c r="BH125" s="20">
        <v>0</v>
      </c>
      <c r="BI125" s="20">
        <v>0</v>
      </c>
      <c r="BJ125" s="20">
        <v>0</v>
      </c>
      <c r="BK125" s="20">
        <v>0</v>
      </c>
      <c r="BL125" s="20">
        <v>0</v>
      </c>
      <c r="BM125" s="20">
        <v>0</v>
      </c>
      <c r="BN125" s="20">
        <v>0</v>
      </c>
      <c r="BO125" s="20">
        <v>0</v>
      </c>
      <c r="BP125" s="20">
        <v>0</v>
      </c>
      <c r="BQ125" s="20">
        <v>0</v>
      </c>
      <c r="BR125" s="20">
        <v>0</v>
      </c>
      <c r="BS125" s="20">
        <v>0</v>
      </c>
      <c r="BT125" s="20">
        <v>0</v>
      </c>
      <c r="BU125" s="20">
        <v>0</v>
      </c>
      <c r="BV125" s="20">
        <v>0</v>
      </c>
      <c r="BW125" s="20">
        <v>0</v>
      </c>
      <c r="BX125" s="20">
        <v>0</v>
      </c>
      <c r="BY125" s="20">
        <v>0</v>
      </c>
      <c r="BZ125" s="20">
        <v>237052.02</v>
      </c>
      <c r="CA125" s="20">
        <v>0</v>
      </c>
      <c r="CB125" s="20">
        <v>0</v>
      </c>
      <c r="CC125" s="20">
        <v>0</v>
      </c>
      <c r="CD125" s="20">
        <v>0</v>
      </c>
      <c r="CE125" s="20">
        <v>237052.02</v>
      </c>
      <c r="CF125" s="20">
        <v>0</v>
      </c>
      <c r="CG125" s="20">
        <v>0</v>
      </c>
      <c r="CH125" s="20">
        <v>0</v>
      </c>
      <c r="CI125" s="20">
        <v>0</v>
      </c>
      <c r="CJ125" s="20">
        <v>0</v>
      </c>
      <c r="CK125" s="20">
        <v>0</v>
      </c>
      <c r="CL125" s="20">
        <v>0</v>
      </c>
      <c r="CM125" s="20">
        <v>0</v>
      </c>
      <c r="CN125" s="20">
        <v>0</v>
      </c>
      <c r="CO125" s="20">
        <v>0</v>
      </c>
      <c r="CP125" s="20">
        <v>0</v>
      </c>
      <c r="CQ125" s="20">
        <v>0</v>
      </c>
      <c r="CR125" s="20">
        <v>0</v>
      </c>
      <c r="CS125" s="20">
        <v>0</v>
      </c>
      <c r="CT125" s="20">
        <v>0</v>
      </c>
      <c r="CU125" s="20">
        <v>0</v>
      </c>
      <c r="CV125" s="20">
        <v>0</v>
      </c>
      <c r="CW125" s="20">
        <v>0</v>
      </c>
      <c r="CX125" s="20">
        <v>0</v>
      </c>
      <c r="CY125" s="20">
        <v>0</v>
      </c>
      <c r="CZ125" s="20">
        <v>0</v>
      </c>
      <c r="DA125" s="20">
        <v>0</v>
      </c>
      <c r="DB125" s="20">
        <v>0</v>
      </c>
      <c r="DC125" s="20">
        <v>0</v>
      </c>
      <c r="DD125" s="20">
        <v>0</v>
      </c>
      <c r="DE125" s="20">
        <v>0</v>
      </c>
      <c r="DF125" s="20">
        <v>0</v>
      </c>
      <c r="DG125" s="29">
        <v>0</v>
      </c>
    </row>
    <row r="126" ht="15.4" customHeight="1" spans="1:111">
      <c r="A126" s="21" t="s">
        <v>2144</v>
      </c>
      <c r="B126" s="22" t="s">
        <v>1744</v>
      </c>
      <c r="C126" s="22" t="s">
        <v>1744</v>
      </c>
      <c r="D126" s="22" t="s">
        <v>2022</v>
      </c>
      <c r="E126" s="20">
        <v>19000</v>
      </c>
      <c r="F126" s="20">
        <v>0</v>
      </c>
      <c r="G126" s="20">
        <v>0</v>
      </c>
      <c r="H126" s="20">
        <v>0</v>
      </c>
      <c r="I126" s="20">
        <v>0</v>
      </c>
      <c r="J126" s="20">
        <v>0</v>
      </c>
      <c r="K126" s="20">
        <v>0</v>
      </c>
      <c r="L126" s="20">
        <v>0</v>
      </c>
      <c r="M126" s="20">
        <v>0</v>
      </c>
      <c r="N126" s="20">
        <v>0</v>
      </c>
      <c r="O126" s="20">
        <v>0</v>
      </c>
      <c r="P126" s="20">
        <v>0</v>
      </c>
      <c r="Q126" s="20">
        <v>0</v>
      </c>
      <c r="R126" s="20">
        <v>0</v>
      </c>
      <c r="S126" s="20">
        <v>0</v>
      </c>
      <c r="T126" s="20">
        <v>0</v>
      </c>
      <c r="U126" s="20">
        <v>0</v>
      </c>
      <c r="V126" s="20">
        <v>0</v>
      </c>
      <c r="W126" s="20">
        <v>0</v>
      </c>
      <c r="X126" s="20">
        <v>0</v>
      </c>
      <c r="Y126" s="20">
        <v>0</v>
      </c>
      <c r="Z126" s="20">
        <v>0</v>
      </c>
      <c r="AA126" s="20">
        <v>0</v>
      </c>
      <c r="AB126" s="20">
        <v>0</v>
      </c>
      <c r="AC126" s="20">
        <v>0</v>
      </c>
      <c r="AD126" s="20">
        <v>0</v>
      </c>
      <c r="AE126" s="20">
        <v>0</v>
      </c>
      <c r="AF126" s="20">
        <v>0</v>
      </c>
      <c r="AG126" s="20">
        <v>0</v>
      </c>
      <c r="AH126" s="20">
        <v>0</v>
      </c>
      <c r="AI126" s="20">
        <v>0</v>
      </c>
      <c r="AJ126" s="20">
        <v>0</v>
      </c>
      <c r="AK126" s="20">
        <v>0</v>
      </c>
      <c r="AL126" s="20">
        <v>0</v>
      </c>
      <c r="AM126" s="20">
        <v>0</v>
      </c>
      <c r="AN126" s="20">
        <v>0</v>
      </c>
      <c r="AO126" s="20">
        <v>0</v>
      </c>
      <c r="AP126" s="20">
        <v>0</v>
      </c>
      <c r="AQ126" s="20">
        <v>0</v>
      </c>
      <c r="AR126" s="20">
        <v>0</v>
      </c>
      <c r="AS126" s="20">
        <v>0</v>
      </c>
      <c r="AT126" s="20">
        <v>0</v>
      </c>
      <c r="AU126" s="20">
        <v>0</v>
      </c>
      <c r="AV126" s="20">
        <v>0</v>
      </c>
      <c r="AW126" s="20">
        <v>0</v>
      </c>
      <c r="AX126" s="20">
        <v>0</v>
      </c>
      <c r="AY126" s="20">
        <v>0</v>
      </c>
      <c r="AZ126" s="20">
        <v>0</v>
      </c>
      <c r="BA126" s="20">
        <v>0</v>
      </c>
      <c r="BB126" s="20">
        <v>0</v>
      </c>
      <c r="BC126" s="20">
        <v>0</v>
      </c>
      <c r="BD126" s="20">
        <v>0</v>
      </c>
      <c r="BE126" s="20">
        <v>0</v>
      </c>
      <c r="BF126" s="20">
        <v>0</v>
      </c>
      <c r="BG126" s="20">
        <v>0</v>
      </c>
      <c r="BH126" s="20">
        <v>0</v>
      </c>
      <c r="BI126" s="20">
        <v>0</v>
      </c>
      <c r="BJ126" s="20">
        <v>0</v>
      </c>
      <c r="BK126" s="20">
        <v>0</v>
      </c>
      <c r="BL126" s="20">
        <v>0</v>
      </c>
      <c r="BM126" s="20">
        <v>0</v>
      </c>
      <c r="BN126" s="20">
        <v>0</v>
      </c>
      <c r="BO126" s="20">
        <v>0</v>
      </c>
      <c r="BP126" s="20">
        <v>0</v>
      </c>
      <c r="BQ126" s="20">
        <v>0</v>
      </c>
      <c r="BR126" s="20">
        <v>0</v>
      </c>
      <c r="BS126" s="20">
        <v>0</v>
      </c>
      <c r="BT126" s="20">
        <v>0</v>
      </c>
      <c r="BU126" s="20">
        <v>0</v>
      </c>
      <c r="BV126" s="20">
        <v>0</v>
      </c>
      <c r="BW126" s="20">
        <v>0</v>
      </c>
      <c r="BX126" s="20">
        <v>0</v>
      </c>
      <c r="BY126" s="20">
        <v>0</v>
      </c>
      <c r="BZ126" s="20">
        <v>19000</v>
      </c>
      <c r="CA126" s="20">
        <v>0</v>
      </c>
      <c r="CB126" s="20">
        <v>0</v>
      </c>
      <c r="CC126" s="20">
        <v>0</v>
      </c>
      <c r="CD126" s="20">
        <v>19000</v>
      </c>
      <c r="CE126" s="20">
        <v>0</v>
      </c>
      <c r="CF126" s="20">
        <v>0</v>
      </c>
      <c r="CG126" s="20">
        <v>0</v>
      </c>
      <c r="CH126" s="20">
        <v>0</v>
      </c>
      <c r="CI126" s="20">
        <v>0</v>
      </c>
      <c r="CJ126" s="20">
        <v>0</v>
      </c>
      <c r="CK126" s="20">
        <v>0</v>
      </c>
      <c r="CL126" s="20">
        <v>0</v>
      </c>
      <c r="CM126" s="20">
        <v>0</v>
      </c>
      <c r="CN126" s="20">
        <v>0</v>
      </c>
      <c r="CO126" s="20">
        <v>0</v>
      </c>
      <c r="CP126" s="20">
        <v>0</v>
      </c>
      <c r="CQ126" s="20">
        <v>0</v>
      </c>
      <c r="CR126" s="20">
        <v>0</v>
      </c>
      <c r="CS126" s="20">
        <v>0</v>
      </c>
      <c r="CT126" s="20">
        <v>0</v>
      </c>
      <c r="CU126" s="20">
        <v>0</v>
      </c>
      <c r="CV126" s="20">
        <v>0</v>
      </c>
      <c r="CW126" s="20">
        <v>0</v>
      </c>
      <c r="CX126" s="20">
        <v>0</v>
      </c>
      <c r="CY126" s="20">
        <v>0</v>
      </c>
      <c r="CZ126" s="20">
        <v>0</v>
      </c>
      <c r="DA126" s="20">
        <v>0</v>
      </c>
      <c r="DB126" s="20">
        <v>0</v>
      </c>
      <c r="DC126" s="20">
        <v>0</v>
      </c>
      <c r="DD126" s="20">
        <v>0</v>
      </c>
      <c r="DE126" s="20">
        <v>0</v>
      </c>
      <c r="DF126" s="20">
        <v>0</v>
      </c>
      <c r="DG126" s="29">
        <v>0</v>
      </c>
    </row>
    <row r="127" ht="15.4" customHeight="1" spans="1:111">
      <c r="A127" s="21" t="s">
        <v>2145</v>
      </c>
      <c r="B127" s="22" t="s">
        <v>1744</v>
      </c>
      <c r="C127" s="22" t="s">
        <v>1744</v>
      </c>
      <c r="D127" s="22" t="s">
        <v>2146</v>
      </c>
      <c r="E127" s="20">
        <v>50000</v>
      </c>
      <c r="F127" s="20">
        <v>0</v>
      </c>
      <c r="G127" s="20">
        <v>0</v>
      </c>
      <c r="H127" s="20">
        <v>0</v>
      </c>
      <c r="I127" s="20">
        <v>0</v>
      </c>
      <c r="J127" s="20">
        <v>0</v>
      </c>
      <c r="K127" s="20">
        <v>0</v>
      </c>
      <c r="L127" s="20">
        <v>0</v>
      </c>
      <c r="M127" s="20">
        <v>0</v>
      </c>
      <c r="N127" s="20">
        <v>0</v>
      </c>
      <c r="O127" s="20">
        <v>0</v>
      </c>
      <c r="P127" s="20">
        <v>0</v>
      </c>
      <c r="Q127" s="20">
        <v>0</v>
      </c>
      <c r="R127" s="20">
        <v>0</v>
      </c>
      <c r="S127" s="20">
        <v>0</v>
      </c>
      <c r="T127" s="20">
        <v>50000</v>
      </c>
      <c r="U127" s="20">
        <v>0</v>
      </c>
      <c r="V127" s="20">
        <v>0</v>
      </c>
      <c r="W127" s="20">
        <v>0</v>
      </c>
      <c r="X127" s="20">
        <v>0</v>
      </c>
      <c r="Y127" s="20">
        <v>0</v>
      </c>
      <c r="Z127" s="20">
        <v>0</v>
      </c>
      <c r="AA127" s="20">
        <v>0</v>
      </c>
      <c r="AB127" s="20">
        <v>0</v>
      </c>
      <c r="AC127" s="20">
        <v>0</v>
      </c>
      <c r="AD127" s="20">
        <v>0</v>
      </c>
      <c r="AE127" s="20">
        <v>0</v>
      </c>
      <c r="AF127" s="20">
        <v>0</v>
      </c>
      <c r="AG127" s="20">
        <v>0</v>
      </c>
      <c r="AH127" s="20">
        <v>0</v>
      </c>
      <c r="AI127" s="20">
        <v>0</v>
      </c>
      <c r="AJ127" s="20">
        <v>0</v>
      </c>
      <c r="AK127" s="20">
        <v>0</v>
      </c>
      <c r="AL127" s="20">
        <v>0</v>
      </c>
      <c r="AM127" s="20">
        <v>0</v>
      </c>
      <c r="AN127" s="20">
        <v>50000</v>
      </c>
      <c r="AO127" s="20">
        <v>0</v>
      </c>
      <c r="AP127" s="20">
        <v>0</v>
      </c>
      <c r="AQ127" s="20">
        <v>0</v>
      </c>
      <c r="AR127" s="20">
        <v>0</v>
      </c>
      <c r="AS127" s="20">
        <v>0</v>
      </c>
      <c r="AT127" s="20">
        <v>0</v>
      </c>
      <c r="AU127" s="20">
        <v>0</v>
      </c>
      <c r="AV127" s="20">
        <v>0</v>
      </c>
      <c r="AW127" s="20">
        <v>0</v>
      </c>
      <c r="AX127" s="20">
        <v>0</v>
      </c>
      <c r="AY127" s="20">
        <v>0</v>
      </c>
      <c r="AZ127" s="20">
        <v>0</v>
      </c>
      <c r="BA127" s="20">
        <v>0</v>
      </c>
      <c r="BB127" s="20">
        <v>0</v>
      </c>
      <c r="BC127" s="20">
        <v>0</v>
      </c>
      <c r="BD127" s="20">
        <v>0</v>
      </c>
      <c r="BE127" s="20">
        <v>0</v>
      </c>
      <c r="BF127" s="20">
        <v>0</v>
      </c>
      <c r="BG127" s="20">
        <v>0</v>
      </c>
      <c r="BH127" s="20">
        <v>0</v>
      </c>
      <c r="BI127" s="20">
        <v>0</v>
      </c>
      <c r="BJ127" s="20">
        <v>0</v>
      </c>
      <c r="BK127" s="20">
        <v>0</v>
      </c>
      <c r="BL127" s="20">
        <v>0</v>
      </c>
      <c r="BM127" s="20">
        <v>0</v>
      </c>
      <c r="BN127" s="20">
        <v>0</v>
      </c>
      <c r="BO127" s="20">
        <v>0</v>
      </c>
      <c r="BP127" s="20">
        <v>0</v>
      </c>
      <c r="BQ127" s="20">
        <v>0</v>
      </c>
      <c r="BR127" s="20">
        <v>0</v>
      </c>
      <c r="BS127" s="20">
        <v>0</v>
      </c>
      <c r="BT127" s="20">
        <v>0</v>
      </c>
      <c r="BU127" s="20">
        <v>0</v>
      </c>
      <c r="BV127" s="20">
        <v>0</v>
      </c>
      <c r="BW127" s="20">
        <v>0</v>
      </c>
      <c r="BX127" s="20">
        <v>0</v>
      </c>
      <c r="BY127" s="20">
        <v>0</v>
      </c>
      <c r="BZ127" s="20">
        <v>0</v>
      </c>
      <c r="CA127" s="20">
        <v>0</v>
      </c>
      <c r="CB127" s="20">
        <v>0</v>
      </c>
      <c r="CC127" s="20">
        <v>0</v>
      </c>
      <c r="CD127" s="20">
        <v>0</v>
      </c>
      <c r="CE127" s="20">
        <v>0</v>
      </c>
      <c r="CF127" s="20">
        <v>0</v>
      </c>
      <c r="CG127" s="20">
        <v>0</v>
      </c>
      <c r="CH127" s="20">
        <v>0</v>
      </c>
      <c r="CI127" s="20">
        <v>0</v>
      </c>
      <c r="CJ127" s="20">
        <v>0</v>
      </c>
      <c r="CK127" s="20">
        <v>0</v>
      </c>
      <c r="CL127" s="20">
        <v>0</v>
      </c>
      <c r="CM127" s="20">
        <v>0</v>
      </c>
      <c r="CN127" s="20">
        <v>0</v>
      </c>
      <c r="CO127" s="20">
        <v>0</v>
      </c>
      <c r="CP127" s="20">
        <v>0</v>
      </c>
      <c r="CQ127" s="20">
        <v>0</v>
      </c>
      <c r="CR127" s="20">
        <v>0</v>
      </c>
      <c r="CS127" s="20">
        <v>0</v>
      </c>
      <c r="CT127" s="20">
        <v>0</v>
      </c>
      <c r="CU127" s="20">
        <v>0</v>
      </c>
      <c r="CV127" s="20">
        <v>0</v>
      </c>
      <c r="CW127" s="20">
        <v>0</v>
      </c>
      <c r="CX127" s="20">
        <v>0</v>
      </c>
      <c r="CY127" s="20">
        <v>0</v>
      </c>
      <c r="CZ127" s="20">
        <v>0</v>
      </c>
      <c r="DA127" s="20">
        <v>0</v>
      </c>
      <c r="DB127" s="20">
        <v>0</v>
      </c>
      <c r="DC127" s="20">
        <v>0</v>
      </c>
      <c r="DD127" s="20">
        <v>0</v>
      </c>
      <c r="DE127" s="20">
        <v>0</v>
      </c>
      <c r="DF127" s="20">
        <v>0</v>
      </c>
      <c r="DG127" s="29">
        <v>0</v>
      </c>
    </row>
    <row r="128" ht="15.4" customHeight="1" spans="1:111">
      <c r="A128" s="21" t="s">
        <v>2147</v>
      </c>
      <c r="B128" s="22" t="s">
        <v>1744</v>
      </c>
      <c r="C128" s="22" t="s">
        <v>1744</v>
      </c>
      <c r="D128" s="22" t="s">
        <v>2148</v>
      </c>
      <c r="E128" s="20">
        <v>156000</v>
      </c>
      <c r="F128" s="20">
        <v>0</v>
      </c>
      <c r="G128" s="20">
        <v>0</v>
      </c>
      <c r="H128" s="20">
        <v>0</v>
      </c>
      <c r="I128" s="20">
        <v>0</v>
      </c>
      <c r="J128" s="20">
        <v>0</v>
      </c>
      <c r="K128" s="20">
        <v>0</v>
      </c>
      <c r="L128" s="20">
        <v>0</v>
      </c>
      <c r="M128" s="20">
        <v>0</v>
      </c>
      <c r="N128" s="20">
        <v>0</v>
      </c>
      <c r="O128" s="20">
        <v>0</v>
      </c>
      <c r="P128" s="20">
        <v>0</v>
      </c>
      <c r="Q128" s="20">
        <v>0</v>
      </c>
      <c r="R128" s="20">
        <v>0</v>
      </c>
      <c r="S128" s="20">
        <v>0</v>
      </c>
      <c r="T128" s="20">
        <v>156000</v>
      </c>
      <c r="U128" s="20">
        <v>56000</v>
      </c>
      <c r="V128" s="20">
        <v>20000</v>
      </c>
      <c r="W128" s="20">
        <v>0</v>
      </c>
      <c r="X128" s="20">
        <v>0</v>
      </c>
      <c r="Y128" s="20">
        <v>0</v>
      </c>
      <c r="Z128" s="20">
        <v>0</v>
      </c>
      <c r="AA128" s="20">
        <v>5000</v>
      </c>
      <c r="AB128" s="20">
        <v>0</v>
      </c>
      <c r="AC128" s="20">
        <v>0</v>
      </c>
      <c r="AD128" s="20">
        <v>5000</v>
      </c>
      <c r="AE128" s="20">
        <v>0</v>
      </c>
      <c r="AF128" s="20">
        <v>0</v>
      </c>
      <c r="AG128" s="20">
        <v>0</v>
      </c>
      <c r="AH128" s="20">
        <v>0</v>
      </c>
      <c r="AI128" s="20">
        <v>0</v>
      </c>
      <c r="AJ128" s="20">
        <v>0</v>
      </c>
      <c r="AK128" s="20">
        <v>0</v>
      </c>
      <c r="AL128" s="20">
        <v>0</v>
      </c>
      <c r="AM128" s="20">
        <v>0</v>
      </c>
      <c r="AN128" s="20">
        <v>24000</v>
      </c>
      <c r="AO128" s="20">
        <v>16000</v>
      </c>
      <c r="AP128" s="20">
        <v>0</v>
      </c>
      <c r="AQ128" s="20">
        <v>0</v>
      </c>
      <c r="AR128" s="20">
        <v>0</v>
      </c>
      <c r="AS128" s="20">
        <v>0</v>
      </c>
      <c r="AT128" s="20">
        <v>0</v>
      </c>
      <c r="AU128" s="20">
        <v>30000</v>
      </c>
      <c r="AV128" s="20">
        <v>0</v>
      </c>
      <c r="AW128" s="20">
        <v>0</v>
      </c>
      <c r="AX128" s="20">
        <v>0</v>
      </c>
      <c r="AY128" s="20">
        <v>0</v>
      </c>
      <c r="AZ128" s="20">
        <v>0</v>
      </c>
      <c r="BA128" s="20">
        <v>0</v>
      </c>
      <c r="BB128" s="20">
        <v>0</v>
      </c>
      <c r="BC128" s="20">
        <v>0</v>
      </c>
      <c r="BD128" s="20">
        <v>0</v>
      </c>
      <c r="BE128" s="20">
        <v>0</v>
      </c>
      <c r="BF128" s="20">
        <v>0</v>
      </c>
      <c r="BG128" s="20">
        <v>0</v>
      </c>
      <c r="BH128" s="20">
        <v>0</v>
      </c>
      <c r="BI128" s="20">
        <v>0</v>
      </c>
      <c r="BJ128" s="20">
        <v>0</v>
      </c>
      <c r="BK128" s="20">
        <v>0</v>
      </c>
      <c r="BL128" s="20">
        <v>0</v>
      </c>
      <c r="BM128" s="20">
        <v>0</v>
      </c>
      <c r="BN128" s="20">
        <v>0</v>
      </c>
      <c r="BO128" s="20">
        <v>0</v>
      </c>
      <c r="BP128" s="20">
        <v>0</v>
      </c>
      <c r="BQ128" s="20">
        <v>0</v>
      </c>
      <c r="BR128" s="20">
        <v>0</v>
      </c>
      <c r="BS128" s="20">
        <v>0</v>
      </c>
      <c r="BT128" s="20">
        <v>0</v>
      </c>
      <c r="BU128" s="20">
        <v>0</v>
      </c>
      <c r="BV128" s="20">
        <v>0</v>
      </c>
      <c r="BW128" s="20">
        <v>0</v>
      </c>
      <c r="BX128" s="20">
        <v>0</v>
      </c>
      <c r="BY128" s="20">
        <v>0</v>
      </c>
      <c r="BZ128" s="20">
        <v>0</v>
      </c>
      <c r="CA128" s="20">
        <v>0</v>
      </c>
      <c r="CB128" s="20">
        <v>0</v>
      </c>
      <c r="CC128" s="20">
        <v>0</v>
      </c>
      <c r="CD128" s="20">
        <v>0</v>
      </c>
      <c r="CE128" s="20">
        <v>0</v>
      </c>
      <c r="CF128" s="20">
        <v>0</v>
      </c>
      <c r="CG128" s="20">
        <v>0</v>
      </c>
      <c r="CH128" s="20">
        <v>0</v>
      </c>
      <c r="CI128" s="20">
        <v>0</v>
      </c>
      <c r="CJ128" s="20">
        <v>0</v>
      </c>
      <c r="CK128" s="20">
        <v>0</v>
      </c>
      <c r="CL128" s="20">
        <v>0</v>
      </c>
      <c r="CM128" s="20">
        <v>0</v>
      </c>
      <c r="CN128" s="20">
        <v>0</v>
      </c>
      <c r="CO128" s="20">
        <v>0</v>
      </c>
      <c r="CP128" s="20">
        <v>0</v>
      </c>
      <c r="CQ128" s="20">
        <v>0</v>
      </c>
      <c r="CR128" s="20">
        <v>0</v>
      </c>
      <c r="CS128" s="20">
        <v>0</v>
      </c>
      <c r="CT128" s="20">
        <v>0</v>
      </c>
      <c r="CU128" s="20">
        <v>0</v>
      </c>
      <c r="CV128" s="20">
        <v>0</v>
      </c>
      <c r="CW128" s="20">
        <v>0</v>
      </c>
      <c r="CX128" s="20">
        <v>0</v>
      </c>
      <c r="CY128" s="20">
        <v>0</v>
      </c>
      <c r="CZ128" s="20">
        <v>0</v>
      </c>
      <c r="DA128" s="20">
        <v>0</v>
      </c>
      <c r="DB128" s="20">
        <v>0</v>
      </c>
      <c r="DC128" s="20">
        <v>0</v>
      </c>
      <c r="DD128" s="20">
        <v>0</v>
      </c>
      <c r="DE128" s="20">
        <v>0</v>
      </c>
      <c r="DF128" s="20">
        <v>0</v>
      </c>
      <c r="DG128" s="29">
        <v>0</v>
      </c>
    </row>
    <row r="129" ht="15.4" customHeight="1" spans="1:111">
      <c r="A129" s="21" t="s">
        <v>2149</v>
      </c>
      <c r="B129" s="22" t="s">
        <v>1744</v>
      </c>
      <c r="C129" s="22" t="s">
        <v>1744</v>
      </c>
      <c r="D129" s="22" t="s">
        <v>2150</v>
      </c>
      <c r="E129" s="20">
        <v>156000</v>
      </c>
      <c r="F129" s="20">
        <v>0</v>
      </c>
      <c r="G129" s="20">
        <v>0</v>
      </c>
      <c r="H129" s="20">
        <v>0</v>
      </c>
      <c r="I129" s="20">
        <v>0</v>
      </c>
      <c r="J129" s="20">
        <v>0</v>
      </c>
      <c r="K129" s="20">
        <v>0</v>
      </c>
      <c r="L129" s="20">
        <v>0</v>
      </c>
      <c r="M129" s="20">
        <v>0</v>
      </c>
      <c r="N129" s="20">
        <v>0</v>
      </c>
      <c r="O129" s="20">
        <v>0</v>
      </c>
      <c r="P129" s="20">
        <v>0</v>
      </c>
      <c r="Q129" s="20">
        <v>0</v>
      </c>
      <c r="R129" s="20">
        <v>0</v>
      </c>
      <c r="S129" s="20">
        <v>0</v>
      </c>
      <c r="T129" s="20">
        <v>156000</v>
      </c>
      <c r="U129" s="20">
        <v>56000</v>
      </c>
      <c r="V129" s="20">
        <v>20000</v>
      </c>
      <c r="W129" s="20">
        <v>0</v>
      </c>
      <c r="X129" s="20">
        <v>0</v>
      </c>
      <c r="Y129" s="20">
        <v>0</v>
      </c>
      <c r="Z129" s="20">
        <v>0</v>
      </c>
      <c r="AA129" s="20">
        <v>5000</v>
      </c>
      <c r="AB129" s="20">
        <v>0</v>
      </c>
      <c r="AC129" s="20">
        <v>0</v>
      </c>
      <c r="AD129" s="20">
        <v>5000</v>
      </c>
      <c r="AE129" s="20">
        <v>0</v>
      </c>
      <c r="AF129" s="20">
        <v>0</v>
      </c>
      <c r="AG129" s="20">
        <v>0</v>
      </c>
      <c r="AH129" s="20">
        <v>0</v>
      </c>
      <c r="AI129" s="20">
        <v>0</v>
      </c>
      <c r="AJ129" s="20">
        <v>0</v>
      </c>
      <c r="AK129" s="20">
        <v>0</v>
      </c>
      <c r="AL129" s="20">
        <v>0</v>
      </c>
      <c r="AM129" s="20">
        <v>0</v>
      </c>
      <c r="AN129" s="20">
        <v>24000</v>
      </c>
      <c r="AO129" s="20">
        <v>16000</v>
      </c>
      <c r="AP129" s="20">
        <v>0</v>
      </c>
      <c r="AQ129" s="20">
        <v>0</v>
      </c>
      <c r="AR129" s="20">
        <v>0</v>
      </c>
      <c r="AS129" s="20">
        <v>0</v>
      </c>
      <c r="AT129" s="20">
        <v>0</v>
      </c>
      <c r="AU129" s="20">
        <v>30000</v>
      </c>
      <c r="AV129" s="20">
        <v>0</v>
      </c>
      <c r="AW129" s="20">
        <v>0</v>
      </c>
      <c r="AX129" s="20">
        <v>0</v>
      </c>
      <c r="AY129" s="20">
        <v>0</v>
      </c>
      <c r="AZ129" s="20">
        <v>0</v>
      </c>
      <c r="BA129" s="20">
        <v>0</v>
      </c>
      <c r="BB129" s="20">
        <v>0</v>
      </c>
      <c r="BC129" s="20">
        <v>0</v>
      </c>
      <c r="BD129" s="20">
        <v>0</v>
      </c>
      <c r="BE129" s="20">
        <v>0</v>
      </c>
      <c r="BF129" s="20">
        <v>0</v>
      </c>
      <c r="BG129" s="20">
        <v>0</v>
      </c>
      <c r="BH129" s="20">
        <v>0</v>
      </c>
      <c r="BI129" s="20">
        <v>0</v>
      </c>
      <c r="BJ129" s="20">
        <v>0</v>
      </c>
      <c r="BK129" s="20">
        <v>0</v>
      </c>
      <c r="BL129" s="20">
        <v>0</v>
      </c>
      <c r="BM129" s="20">
        <v>0</v>
      </c>
      <c r="BN129" s="20">
        <v>0</v>
      </c>
      <c r="BO129" s="20">
        <v>0</v>
      </c>
      <c r="BP129" s="20">
        <v>0</v>
      </c>
      <c r="BQ129" s="20">
        <v>0</v>
      </c>
      <c r="BR129" s="20">
        <v>0</v>
      </c>
      <c r="BS129" s="20">
        <v>0</v>
      </c>
      <c r="BT129" s="20">
        <v>0</v>
      </c>
      <c r="BU129" s="20">
        <v>0</v>
      </c>
      <c r="BV129" s="20">
        <v>0</v>
      </c>
      <c r="BW129" s="20">
        <v>0</v>
      </c>
      <c r="BX129" s="20">
        <v>0</v>
      </c>
      <c r="BY129" s="20">
        <v>0</v>
      </c>
      <c r="BZ129" s="20">
        <v>0</v>
      </c>
      <c r="CA129" s="20">
        <v>0</v>
      </c>
      <c r="CB129" s="20">
        <v>0</v>
      </c>
      <c r="CC129" s="20">
        <v>0</v>
      </c>
      <c r="CD129" s="20">
        <v>0</v>
      </c>
      <c r="CE129" s="20">
        <v>0</v>
      </c>
      <c r="CF129" s="20">
        <v>0</v>
      </c>
      <c r="CG129" s="20">
        <v>0</v>
      </c>
      <c r="CH129" s="20">
        <v>0</v>
      </c>
      <c r="CI129" s="20">
        <v>0</v>
      </c>
      <c r="CJ129" s="20">
        <v>0</v>
      </c>
      <c r="CK129" s="20">
        <v>0</v>
      </c>
      <c r="CL129" s="20">
        <v>0</v>
      </c>
      <c r="CM129" s="20">
        <v>0</v>
      </c>
      <c r="CN129" s="20">
        <v>0</v>
      </c>
      <c r="CO129" s="20">
        <v>0</v>
      </c>
      <c r="CP129" s="20">
        <v>0</v>
      </c>
      <c r="CQ129" s="20">
        <v>0</v>
      </c>
      <c r="CR129" s="20">
        <v>0</v>
      </c>
      <c r="CS129" s="20">
        <v>0</v>
      </c>
      <c r="CT129" s="20">
        <v>0</v>
      </c>
      <c r="CU129" s="20">
        <v>0</v>
      </c>
      <c r="CV129" s="20">
        <v>0</v>
      </c>
      <c r="CW129" s="20">
        <v>0</v>
      </c>
      <c r="CX129" s="20">
        <v>0</v>
      </c>
      <c r="CY129" s="20">
        <v>0</v>
      </c>
      <c r="CZ129" s="20">
        <v>0</v>
      </c>
      <c r="DA129" s="20">
        <v>0</v>
      </c>
      <c r="DB129" s="20">
        <v>0</v>
      </c>
      <c r="DC129" s="20">
        <v>0</v>
      </c>
      <c r="DD129" s="20">
        <v>0</v>
      </c>
      <c r="DE129" s="20">
        <v>0</v>
      </c>
      <c r="DF129" s="20">
        <v>0</v>
      </c>
      <c r="DG129" s="29">
        <v>0</v>
      </c>
    </row>
    <row r="130" ht="15.4" customHeight="1" spans="1:111">
      <c r="A130" s="21" t="s">
        <v>2151</v>
      </c>
      <c r="B130" s="22" t="s">
        <v>1744</v>
      </c>
      <c r="C130" s="22" t="s">
        <v>1744</v>
      </c>
      <c r="D130" s="22" t="s">
        <v>920</v>
      </c>
      <c r="E130" s="20">
        <v>183119321.63</v>
      </c>
      <c r="F130" s="20">
        <v>128953999.39</v>
      </c>
      <c r="G130" s="20">
        <v>60073824.89</v>
      </c>
      <c r="H130" s="20">
        <v>17702810.55</v>
      </c>
      <c r="I130" s="20">
        <v>4684155</v>
      </c>
      <c r="J130" s="20">
        <v>90334</v>
      </c>
      <c r="K130" s="20">
        <v>9985661.25</v>
      </c>
      <c r="L130" s="20">
        <v>17245146.38</v>
      </c>
      <c r="M130" s="20">
        <v>3591702</v>
      </c>
      <c r="N130" s="20">
        <v>1922302</v>
      </c>
      <c r="O130" s="20">
        <v>2172770</v>
      </c>
      <c r="P130" s="20">
        <v>2269687.5</v>
      </c>
      <c r="Q130" s="20">
        <v>4039725.76</v>
      </c>
      <c r="R130" s="20">
        <v>0</v>
      </c>
      <c r="S130" s="20">
        <v>5175880.06</v>
      </c>
      <c r="T130" s="20">
        <v>24234001.49</v>
      </c>
      <c r="U130" s="20">
        <v>1984805.98</v>
      </c>
      <c r="V130" s="20">
        <v>1350845.2</v>
      </c>
      <c r="W130" s="20">
        <v>59000</v>
      </c>
      <c r="X130" s="20">
        <v>20130</v>
      </c>
      <c r="Y130" s="20">
        <v>324803.03</v>
      </c>
      <c r="Z130" s="20">
        <v>778320.08</v>
      </c>
      <c r="AA130" s="20">
        <v>325059.06</v>
      </c>
      <c r="AB130" s="20">
        <v>0</v>
      </c>
      <c r="AC130" s="20">
        <v>223941.6</v>
      </c>
      <c r="AD130" s="20">
        <v>799660.3</v>
      </c>
      <c r="AE130" s="20">
        <v>0</v>
      </c>
      <c r="AF130" s="20">
        <v>7344422</v>
      </c>
      <c r="AG130" s="20">
        <v>71575</v>
      </c>
      <c r="AH130" s="20">
        <v>138960</v>
      </c>
      <c r="AI130" s="20">
        <v>353534</v>
      </c>
      <c r="AJ130" s="20">
        <v>87410</v>
      </c>
      <c r="AK130" s="20">
        <v>397139.59</v>
      </c>
      <c r="AL130" s="20">
        <v>0</v>
      </c>
      <c r="AM130" s="20">
        <v>13350.4</v>
      </c>
      <c r="AN130" s="20">
        <v>1765314</v>
      </c>
      <c r="AO130" s="20">
        <v>3674424.37</v>
      </c>
      <c r="AP130" s="20">
        <v>1459332.1</v>
      </c>
      <c r="AQ130" s="20">
        <v>20256.83</v>
      </c>
      <c r="AR130" s="20">
        <v>0</v>
      </c>
      <c r="AS130" s="20">
        <v>1526280</v>
      </c>
      <c r="AT130" s="20">
        <v>0</v>
      </c>
      <c r="AU130" s="20">
        <v>1515437.95</v>
      </c>
      <c r="AV130" s="20">
        <v>13410937.94</v>
      </c>
      <c r="AW130" s="20">
        <v>0</v>
      </c>
      <c r="AX130" s="20">
        <v>6100539.64</v>
      </c>
      <c r="AY130" s="20">
        <v>0</v>
      </c>
      <c r="AZ130" s="20">
        <v>60000</v>
      </c>
      <c r="BA130" s="20">
        <v>3548400</v>
      </c>
      <c r="BB130" s="20">
        <v>0</v>
      </c>
      <c r="BC130" s="20">
        <v>1005496.3</v>
      </c>
      <c r="BD130" s="20">
        <v>2482440</v>
      </c>
      <c r="BE130" s="20">
        <v>200000</v>
      </c>
      <c r="BF130" s="20">
        <v>0</v>
      </c>
      <c r="BG130" s="20">
        <v>14062</v>
      </c>
      <c r="BH130" s="20">
        <v>86016</v>
      </c>
      <c r="BI130" s="20">
        <v>86016</v>
      </c>
      <c r="BJ130" s="20">
        <v>0</v>
      </c>
      <c r="BK130" s="20">
        <v>0</v>
      </c>
      <c r="BL130" s="20">
        <v>0</v>
      </c>
      <c r="BM130" s="20">
        <v>1230000</v>
      </c>
      <c r="BN130" s="20">
        <v>1230000</v>
      </c>
      <c r="BO130" s="20">
        <v>0</v>
      </c>
      <c r="BP130" s="20">
        <v>0</v>
      </c>
      <c r="BQ130" s="20">
        <v>0</v>
      </c>
      <c r="BR130" s="20">
        <v>0</v>
      </c>
      <c r="BS130" s="20">
        <v>0</v>
      </c>
      <c r="BT130" s="20">
        <v>0</v>
      </c>
      <c r="BU130" s="20">
        <v>0</v>
      </c>
      <c r="BV130" s="20">
        <v>0</v>
      </c>
      <c r="BW130" s="20">
        <v>0</v>
      </c>
      <c r="BX130" s="20">
        <v>0</v>
      </c>
      <c r="BY130" s="20">
        <v>0</v>
      </c>
      <c r="BZ130" s="20">
        <v>15204366.81</v>
      </c>
      <c r="CA130" s="20">
        <v>1600000</v>
      </c>
      <c r="CB130" s="20">
        <v>1155502</v>
      </c>
      <c r="CC130" s="20">
        <v>787608.81</v>
      </c>
      <c r="CD130" s="20">
        <v>9636000</v>
      </c>
      <c r="CE130" s="20">
        <v>1973050</v>
      </c>
      <c r="CF130" s="20">
        <v>52206</v>
      </c>
      <c r="CG130" s="20">
        <v>0</v>
      </c>
      <c r="CH130" s="20">
        <v>0</v>
      </c>
      <c r="CI130" s="20">
        <v>0</v>
      </c>
      <c r="CJ130" s="20">
        <v>0</v>
      </c>
      <c r="CK130" s="20">
        <v>0</v>
      </c>
      <c r="CL130" s="20">
        <v>0</v>
      </c>
      <c r="CM130" s="20">
        <v>0</v>
      </c>
      <c r="CN130" s="20">
        <v>0</v>
      </c>
      <c r="CO130" s="20">
        <v>0</v>
      </c>
      <c r="CP130" s="20">
        <v>0</v>
      </c>
      <c r="CQ130" s="20">
        <v>0</v>
      </c>
      <c r="CR130" s="20">
        <v>0</v>
      </c>
      <c r="CS130" s="20">
        <v>0</v>
      </c>
      <c r="CT130" s="20">
        <v>0</v>
      </c>
      <c r="CU130" s="20">
        <v>0</v>
      </c>
      <c r="CV130" s="20">
        <v>0</v>
      </c>
      <c r="CW130" s="20">
        <v>0</v>
      </c>
      <c r="CX130" s="20">
        <v>0</v>
      </c>
      <c r="CY130" s="20">
        <v>0</v>
      </c>
      <c r="CZ130" s="20">
        <v>0</v>
      </c>
      <c r="DA130" s="20">
        <v>0</v>
      </c>
      <c r="DB130" s="20">
        <v>0</v>
      </c>
      <c r="DC130" s="20">
        <v>0</v>
      </c>
      <c r="DD130" s="20">
        <v>0</v>
      </c>
      <c r="DE130" s="20">
        <v>0</v>
      </c>
      <c r="DF130" s="20">
        <v>0</v>
      </c>
      <c r="DG130" s="29">
        <v>0</v>
      </c>
    </row>
    <row r="131" ht="15.4" customHeight="1" spans="1:111">
      <c r="A131" s="21" t="s">
        <v>2152</v>
      </c>
      <c r="B131" s="22" t="s">
        <v>1744</v>
      </c>
      <c r="C131" s="22" t="s">
        <v>1744</v>
      </c>
      <c r="D131" s="22" t="s">
        <v>2153</v>
      </c>
      <c r="E131" s="20">
        <v>12191300</v>
      </c>
      <c r="F131" s="20">
        <v>4994900</v>
      </c>
      <c r="G131" s="20">
        <v>1584935.26</v>
      </c>
      <c r="H131" s="20">
        <v>297050.53</v>
      </c>
      <c r="I131" s="20">
        <v>2381075</v>
      </c>
      <c r="J131" s="20">
        <v>90334</v>
      </c>
      <c r="K131" s="20">
        <v>584661.75</v>
      </c>
      <c r="L131" s="20">
        <v>0</v>
      </c>
      <c r="M131" s="20">
        <v>0</v>
      </c>
      <c r="N131" s="20">
        <v>0</v>
      </c>
      <c r="O131" s="20">
        <v>0</v>
      </c>
      <c r="P131" s="20">
        <v>0</v>
      </c>
      <c r="Q131" s="20">
        <v>0</v>
      </c>
      <c r="R131" s="20">
        <v>0</v>
      </c>
      <c r="S131" s="20">
        <v>56843.46</v>
      </c>
      <c r="T131" s="20">
        <v>1496400</v>
      </c>
      <c r="U131" s="20">
        <v>180000</v>
      </c>
      <c r="V131" s="20">
        <v>135225</v>
      </c>
      <c r="W131" s="20">
        <v>12000</v>
      </c>
      <c r="X131" s="20">
        <v>0</v>
      </c>
      <c r="Y131" s="20">
        <v>5052.32</v>
      </c>
      <c r="Z131" s="20">
        <v>0</v>
      </c>
      <c r="AA131" s="20">
        <v>74618.06</v>
      </c>
      <c r="AB131" s="20">
        <v>0</v>
      </c>
      <c r="AC131" s="20">
        <v>100000</v>
      </c>
      <c r="AD131" s="20">
        <v>120000</v>
      </c>
      <c r="AE131" s="20">
        <v>0</v>
      </c>
      <c r="AF131" s="20">
        <v>200000</v>
      </c>
      <c r="AG131" s="20">
        <v>0</v>
      </c>
      <c r="AH131" s="20">
        <v>81110</v>
      </c>
      <c r="AI131" s="20">
        <v>60000</v>
      </c>
      <c r="AJ131" s="20">
        <v>710</v>
      </c>
      <c r="AK131" s="20">
        <v>20000</v>
      </c>
      <c r="AL131" s="20">
        <v>0</v>
      </c>
      <c r="AM131" s="20">
        <v>0</v>
      </c>
      <c r="AN131" s="20">
        <v>228000</v>
      </c>
      <c r="AO131" s="20">
        <v>76802</v>
      </c>
      <c r="AP131" s="20">
        <v>115065</v>
      </c>
      <c r="AQ131" s="20">
        <v>0</v>
      </c>
      <c r="AR131" s="20">
        <v>0</v>
      </c>
      <c r="AS131" s="20">
        <v>80000</v>
      </c>
      <c r="AT131" s="20">
        <v>0</v>
      </c>
      <c r="AU131" s="20">
        <v>7817.62</v>
      </c>
      <c r="AV131" s="20">
        <v>0</v>
      </c>
      <c r="AW131" s="20">
        <v>0</v>
      </c>
      <c r="AX131" s="20">
        <v>0</v>
      </c>
      <c r="AY131" s="20">
        <v>0</v>
      </c>
      <c r="AZ131" s="20">
        <v>0</v>
      </c>
      <c r="BA131" s="20">
        <v>0</v>
      </c>
      <c r="BB131" s="20">
        <v>0</v>
      </c>
      <c r="BC131" s="20">
        <v>0</v>
      </c>
      <c r="BD131" s="20">
        <v>0</v>
      </c>
      <c r="BE131" s="20">
        <v>0</v>
      </c>
      <c r="BF131" s="20">
        <v>0</v>
      </c>
      <c r="BG131" s="20">
        <v>0</v>
      </c>
      <c r="BH131" s="20">
        <v>0</v>
      </c>
      <c r="BI131" s="20">
        <v>0</v>
      </c>
      <c r="BJ131" s="20">
        <v>0</v>
      </c>
      <c r="BK131" s="20">
        <v>0</v>
      </c>
      <c r="BL131" s="20">
        <v>0</v>
      </c>
      <c r="BM131" s="20">
        <v>0</v>
      </c>
      <c r="BN131" s="20">
        <v>0</v>
      </c>
      <c r="BO131" s="20">
        <v>0</v>
      </c>
      <c r="BP131" s="20">
        <v>0</v>
      </c>
      <c r="BQ131" s="20">
        <v>0</v>
      </c>
      <c r="BR131" s="20">
        <v>0</v>
      </c>
      <c r="BS131" s="20">
        <v>0</v>
      </c>
      <c r="BT131" s="20">
        <v>0</v>
      </c>
      <c r="BU131" s="20">
        <v>0</v>
      </c>
      <c r="BV131" s="20">
        <v>0</v>
      </c>
      <c r="BW131" s="20">
        <v>0</v>
      </c>
      <c r="BX131" s="20">
        <v>0</v>
      </c>
      <c r="BY131" s="20">
        <v>0</v>
      </c>
      <c r="BZ131" s="20">
        <v>5700000</v>
      </c>
      <c r="CA131" s="20">
        <v>0</v>
      </c>
      <c r="CB131" s="20">
        <v>0</v>
      </c>
      <c r="CC131" s="20">
        <v>0</v>
      </c>
      <c r="CD131" s="20">
        <v>4200000</v>
      </c>
      <c r="CE131" s="20">
        <v>1500000</v>
      </c>
      <c r="CF131" s="20">
        <v>0</v>
      </c>
      <c r="CG131" s="20">
        <v>0</v>
      </c>
      <c r="CH131" s="20">
        <v>0</v>
      </c>
      <c r="CI131" s="20">
        <v>0</v>
      </c>
      <c r="CJ131" s="20">
        <v>0</v>
      </c>
      <c r="CK131" s="20">
        <v>0</v>
      </c>
      <c r="CL131" s="20">
        <v>0</v>
      </c>
      <c r="CM131" s="20">
        <v>0</v>
      </c>
      <c r="CN131" s="20">
        <v>0</v>
      </c>
      <c r="CO131" s="20">
        <v>0</v>
      </c>
      <c r="CP131" s="20">
        <v>0</v>
      </c>
      <c r="CQ131" s="20">
        <v>0</v>
      </c>
      <c r="CR131" s="20">
        <v>0</v>
      </c>
      <c r="CS131" s="20">
        <v>0</v>
      </c>
      <c r="CT131" s="20">
        <v>0</v>
      </c>
      <c r="CU131" s="20">
        <v>0</v>
      </c>
      <c r="CV131" s="20">
        <v>0</v>
      </c>
      <c r="CW131" s="20">
        <v>0</v>
      </c>
      <c r="CX131" s="20">
        <v>0</v>
      </c>
      <c r="CY131" s="20">
        <v>0</v>
      </c>
      <c r="CZ131" s="20">
        <v>0</v>
      </c>
      <c r="DA131" s="20">
        <v>0</v>
      </c>
      <c r="DB131" s="20">
        <v>0</v>
      </c>
      <c r="DC131" s="20">
        <v>0</v>
      </c>
      <c r="DD131" s="20">
        <v>0</v>
      </c>
      <c r="DE131" s="20">
        <v>0</v>
      </c>
      <c r="DF131" s="20">
        <v>0</v>
      </c>
      <c r="DG131" s="29">
        <v>0</v>
      </c>
    </row>
    <row r="132" ht="15.4" customHeight="1" spans="1:111">
      <c r="A132" s="21" t="s">
        <v>2154</v>
      </c>
      <c r="B132" s="22" t="s">
        <v>1744</v>
      </c>
      <c r="C132" s="22" t="s">
        <v>1744</v>
      </c>
      <c r="D132" s="22" t="s">
        <v>1955</v>
      </c>
      <c r="E132" s="20">
        <v>4994900</v>
      </c>
      <c r="F132" s="20">
        <v>4994900</v>
      </c>
      <c r="G132" s="20">
        <v>1584935.26</v>
      </c>
      <c r="H132" s="20">
        <v>297050.53</v>
      </c>
      <c r="I132" s="20">
        <v>2381075</v>
      </c>
      <c r="J132" s="20">
        <v>90334</v>
      </c>
      <c r="K132" s="20">
        <v>584661.75</v>
      </c>
      <c r="L132" s="20">
        <v>0</v>
      </c>
      <c r="M132" s="20">
        <v>0</v>
      </c>
      <c r="N132" s="20">
        <v>0</v>
      </c>
      <c r="O132" s="20">
        <v>0</v>
      </c>
      <c r="P132" s="20">
        <v>0</v>
      </c>
      <c r="Q132" s="20">
        <v>0</v>
      </c>
      <c r="R132" s="20">
        <v>0</v>
      </c>
      <c r="S132" s="20">
        <v>56843.46</v>
      </c>
      <c r="T132" s="20">
        <v>0</v>
      </c>
      <c r="U132" s="20">
        <v>0</v>
      </c>
      <c r="V132" s="20">
        <v>0</v>
      </c>
      <c r="W132" s="20">
        <v>0</v>
      </c>
      <c r="X132" s="20">
        <v>0</v>
      </c>
      <c r="Y132" s="20">
        <v>0</v>
      </c>
      <c r="Z132" s="20">
        <v>0</v>
      </c>
      <c r="AA132" s="20">
        <v>0</v>
      </c>
      <c r="AB132" s="20">
        <v>0</v>
      </c>
      <c r="AC132" s="20">
        <v>0</v>
      </c>
      <c r="AD132" s="20">
        <v>0</v>
      </c>
      <c r="AE132" s="20">
        <v>0</v>
      </c>
      <c r="AF132" s="20">
        <v>0</v>
      </c>
      <c r="AG132" s="20">
        <v>0</v>
      </c>
      <c r="AH132" s="20">
        <v>0</v>
      </c>
      <c r="AI132" s="20">
        <v>0</v>
      </c>
      <c r="AJ132" s="20">
        <v>0</v>
      </c>
      <c r="AK132" s="20">
        <v>0</v>
      </c>
      <c r="AL132" s="20">
        <v>0</v>
      </c>
      <c r="AM132" s="20">
        <v>0</v>
      </c>
      <c r="AN132" s="20">
        <v>0</v>
      </c>
      <c r="AO132" s="20">
        <v>0</v>
      </c>
      <c r="AP132" s="20">
        <v>0</v>
      </c>
      <c r="AQ132" s="20">
        <v>0</v>
      </c>
      <c r="AR132" s="20">
        <v>0</v>
      </c>
      <c r="AS132" s="20">
        <v>0</v>
      </c>
      <c r="AT132" s="20">
        <v>0</v>
      </c>
      <c r="AU132" s="20">
        <v>0</v>
      </c>
      <c r="AV132" s="20">
        <v>0</v>
      </c>
      <c r="AW132" s="20">
        <v>0</v>
      </c>
      <c r="AX132" s="20">
        <v>0</v>
      </c>
      <c r="AY132" s="20">
        <v>0</v>
      </c>
      <c r="AZ132" s="20">
        <v>0</v>
      </c>
      <c r="BA132" s="20">
        <v>0</v>
      </c>
      <c r="BB132" s="20">
        <v>0</v>
      </c>
      <c r="BC132" s="20">
        <v>0</v>
      </c>
      <c r="BD132" s="20">
        <v>0</v>
      </c>
      <c r="BE132" s="20">
        <v>0</v>
      </c>
      <c r="BF132" s="20">
        <v>0</v>
      </c>
      <c r="BG132" s="20">
        <v>0</v>
      </c>
      <c r="BH132" s="20">
        <v>0</v>
      </c>
      <c r="BI132" s="20">
        <v>0</v>
      </c>
      <c r="BJ132" s="20">
        <v>0</v>
      </c>
      <c r="BK132" s="20">
        <v>0</v>
      </c>
      <c r="BL132" s="20">
        <v>0</v>
      </c>
      <c r="BM132" s="20">
        <v>0</v>
      </c>
      <c r="BN132" s="20">
        <v>0</v>
      </c>
      <c r="BO132" s="20">
        <v>0</v>
      </c>
      <c r="BP132" s="20">
        <v>0</v>
      </c>
      <c r="BQ132" s="20">
        <v>0</v>
      </c>
      <c r="BR132" s="20">
        <v>0</v>
      </c>
      <c r="BS132" s="20">
        <v>0</v>
      </c>
      <c r="BT132" s="20">
        <v>0</v>
      </c>
      <c r="BU132" s="20">
        <v>0</v>
      </c>
      <c r="BV132" s="20">
        <v>0</v>
      </c>
      <c r="BW132" s="20">
        <v>0</v>
      </c>
      <c r="BX132" s="20">
        <v>0</v>
      </c>
      <c r="BY132" s="20">
        <v>0</v>
      </c>
      <c r="BZ132" s="20">
        <v>0</v>
      </c>
      <c r="CA132" s="20">
        <v>0</v>
      </c>
      <c r="CB132" s="20">
        <v>0</v>
      </c>
      <c r="CC132" s="20">
        <v>0</v>
      </c>
      <c r="CD132" s="20">
        <v>0</v>
      </c>
      <c r="CE132" s="20">
        <v>0</v>
      </c>
      <c r="CF132" s="20">
        <v>0</v>
      </c>
      <c r="CG132" s="20">
        <v>0</v>
      </c>
      <c r="CH132" s="20">
        <v>0</v>
      </c>
      <c r="CI132" s="20">
        <v>0</v>
      </c>
      <c r="CJ132" s="20">
        <v>0</v>
      </c>
      <c r="CK132" s="20">
        <v>0</v>
      </c>
      <c r="CL132" s="20">
        <v>0</v>
      </c>
      <c r="CM132" s="20">
        <v>0</v>
      </c>
      <c r="CN132" s="20">
        <v>0</v>
      </c>
      <c r="CO132" s="20">
        <v>0</v>
      </c>
      <c r="CP132" s="20">
        <v>0</v>
      </c>
      <c r="CQ132" s="20">
        <v>0</v>
      </c>
      <c r="CR132" s="20">
        <v>0</v>
      </c>
      <c r="CS132" s="20">
        <v>0</v>
      </c>
      <c r="CT132" s="20">
        <v>0</v>
      </c>
      <c r="CU132" s="20">
        <v>0</v>
      </c>
      <c r="CV132" s="20">
        <v>0</v>
      </c>
      <c r="CW132" s="20">
        <v>0</v>
      </c>
      <c r="CX132" s="20">
        <v>0</v>
      </c>
      <c r="CY132" s="20">
        <v>0</v>
      </c>
      <c r="CZ132" s="20">
        <v>0</v>
      </c>
      <c r="DA132" s="20">
        <v>0</v>
      </c>
      <c r="DB132" s="20">
        <v>0</v>
      </c>
      <c r="DC132" s="20">
        <v>0</v>
      </c>
      <c r="DD132" s="20">
        <v>0</v>
      </c>
      <c r="DE132" s="20">
        <v>0</v>
      </c>
      <c r="DF132" s="20">
        <v>0</v>
      </c>
      <c r="DG132" s="29">
        <v>0</v>
      </c>
    </row>
    <row r="133" ht="15.4" customHeight="1" spans="1:111">
      <c r="A133" s="21" t="s">
        <v>2155</v>
      </c>
      <c r="B133" s="22" t="s">
        <v>1744</v>
      </c>
      <c r="C133" s="22" t="s">
        <v>1744</v>
      </c>
      <c r="D133" s="22" t="s">
        <v>1957</v>
      </c>
      <c r="E133" s="20">
        <v>7000000</v>
      </c>
      <c r="F133" s="20">
        <v>0</v>
      </c>
      <c r="G133" s="20">
        <v>0</v>
      </c>
      <c r="H133" s="20">
        <v>0</v>
      </c>
      <c r="I133" s="20">
        <v>0</v>
      </c>
      <c r="J133" s="20">
        <v>0</v>
      </c>
      <c r="K133" s="20">
        <v>0</v>
      </c>
      <c r="L133" s="20">
        <v>0</v>
      </c>
      <c r="M133" s="20">
        <v>0</v>
      </c>
      <c r="N133" s="20">
        <v>0</v>
      </c>
      <c r="O133" s="20">
        <v>0</v>
      </c>
      <c r="P133" s="20">
        <v>0</v>
      </c>
      <c r="Q133" s="20">
        <v>0</v>
      </c>
      <c r="R133" s="20">
        <v>0</v>
      </c>
      <c r="S133" s="20">
        <v>0</v>
      </c>
      <c r="T133" s="20">
        <v>1300000</v>
      </c>
      <c r="U133" s="20">
        <v>180000</v>
      </c>
      <c r="V133" s="20">
        <v>135000</v>
      </c>
      <c r="W133" s="20">
        <v>12000</v>
      </c>
      <c r="X133" s="20">
        <v>0</v>
      </c>
      <c r="Y133" s="20">
        <v>0</v>
      </c>
      <c r="Z133" s="20">
        <v>0</v>
      </c>
      <c r="AA133" s="20">
        <v>65000</v>
      </c>
      <c r="AB133" s="20">
        <v>0</v>
      </c>
      <c r="AC133" s="20">
        <v>100000</v>
      </c>
      <c r="AD133" s="20">
        <v>120000</v>
      </c>
      <c r="AE133" s="20">
        <v>0</v>
      </c>
      <c r="AF133" s="20">
        <v>200000</v>
      </c>
      <c r="AG133" s="20">
        <v>0</v>
      </c>
      <c r="AH133" s="20">
        <v>80000</v>
      </c>
      <c r="AI133" s="20">
        <v>60000</v>
      </c>
      <c r="AJ133" s="20">
        <v>0</v>
      </c>
      <c r="AK133" s="20">
        <v>20000</v>
      </c>
      <c r="AL133" s="20">
        <v>0</v>
      </c>
      <c r="AM133" s="20">
        <v>0</v>
      </c>
      <c r="AN133" s="20">
        <v>228000</v>
      </c>
      <c r="AO133" s="20">
        <v>20000</v>
      </c>
      <c r="AP133" s="20">
        <v>0</v>
      </c>
      <c r="AQ133" s="20">
        <v>0</v>
      </c>
      <c r="AR133" s="20">
        <v>0</v>
      </c>
      <c r="AS133" s="20">
        <v>80000</v>
      </c>
      <c r="AT133" s="20">
        <v>0</v>
      </c>
      <c r="AU133" s="20">
        <v>0</v>
      </c>
      <c r="AV133" s="20">
        <v>0</v>
      </c>
      <c r="AW133" s="20">
        <v>0</v>
      </c>
      <c r="AX133" s="20">
        <v>0</v>
      </c>
      <c r="AY133" s="20">
        <v>0</v>
      </c>
      <c r="AZ133" s="20">
        <v>0</v>
      </c>
      <c r="BA133" s="20">
        <v>0</v>
      </c>
      <c r="BB133" s="20">
        <v>0</v>
      </c>
      <c r="BC133" s="20">
        <v>0</v>
      </c>
      <c r="BD133" s="20">
        <v>0</v>
      </c>
      <c r="BE133" s="20">
        <v>0</v>
      </c>
      <c r="BF133" s="20">
        <v>0</v>
      </c>
      <c r="BG133" s="20">
        <v>0</v>
      </c>
      <c r="BH133" s="20">
        <v>0</v>
      </c>
      <c r="BI133" s="20">
        <v>0</v>
      </c>
      <c r="BJ133" s="20">
        <v>0</v>
      </c>
      <c r="BK133" s="20">
        <v>0</v>
      </c>
      <c r="BL133" s="20">
        <v>0</v>
      </c>
      <c r="BM133" s="20">
        <v>0</v>
      </c>
      <c r="BN133" s="20">
        <v>0</v>
      </c>
      <c r="BO133" s="20">
        <v>0</v>
      </c>
      <c r="BP133" s="20">
        <v>0</v>
      </c>
      <c r="BQ133" s="20">
        <v>0</v>
      </c>
      <c r="BR133" s="20">
        <v>0</v>
      </c>
      <c r="BS133" s="20">
        <v>0</v>
      </c>
      <c r="BT133" s="20">
        <v>0</v>
      </c>
      <c r="BU133" s="20">
        <v>0</v>
      </c>
      <c r="BV133" s="20">
        <v>0</v>
      </c>
      <c r="BW133" s="20">
        <v>0</v>
      </c>
      <c r="BX133" s="20">
        <v>0</v>
      </c>
      <c r="BY133" s="20">
        <v>0</v>
      </c>
      <c r="BZ133" s="20">
        <v>5700000</v>
      </c>
      <c r="CA133" s="20">
        <v>0</v>
      </c>
      <c r="CB133" s="20">
        <v>0</v>
      </c>
      <c r="CC133" s="20">
        <v>0</v>
      </c>
      <c r="CD133" s="20">
        <v>4200000</v>
      </c>
      <c r="CE133" s="20">
        <v>1500000</v>
      </c>
      <c r="CF133" s="20">
        <v>0</v>
      </c>
      <c r="CG133" s="20">
        <v>0</v>
      </c>
      <c r="CH133" s="20">
        <v>0</v>
      </c>
      <c r="CI133" s="20">
        <v>0</v>
      </c>
      <c r="CJ133" s="20">
        <v>0</v>
      </c>
      <c r="CK133" s="20">
        <v>0</v>
      </c>
      <c r="CL133" s="20">
        <v>0</v>
      </c>
      <c r="CM133" s="20">
        <v>0</v>
      </c>
      <c r="CN133" s="20">
        <v>0</v>
      </c>
      <c r="CO133" s="20">
        <v>0</v>
      </c>
      <c r="CP133" s="20">
        <v>0</v>
      </c>
      <c r="CQ133" s="20">
        <v>0</v>
      </c>
      <c r="CR133" s="20">
        <v>0</v>
      </c>
      <c r="CS133" s="20">
        <v>0</v>
      </c>
      <c r="CT133" s="20">
        <v>0</v>
      </c>
      <c r="CU133" s="20">
        <v>0</v>
      </c>
      <c r="CV133" s="20">
        <v>0</v>
      </c>
      <c r="CW133" s="20">
        <v>0</v>
      </c>
      <c r="CX133" s="20">
        <v>0</v>
      </c>
      <c r="CY133" s="20">
        <v>0</v>
      </c>
      <c r="CZ133" s="20">
        <v>0</v>
      </c>
      <c r="DA133" s="20">
        <v>0</v>
      </c>
      <c r="DB133" s="20">
        <v>0</v>
      </c>
      <c r="DC133" s="20">
        <v>0</v>
      </c>
      <c r="DD133" s="20">
        <v>0</v>
      </c>
      <c r="DE133" s="20">
        <v>0</v>
      </c>
      <c r="DF133" s="20">
        <v>0</v>
      </c>
      <c r="DG133" s="29">
        <v>0</v>
      </c>
    </row>
    <row r="134" ht="15.4" customHeight="1" spans="1:111">
      <c r="A134" s="21" t="s">
        <v>2156</v>
      </c>
      <c r="B134" s="22" t="s">
        <v>1744</v>
      </c>
      <c r="C134" s="22" t="s">
        <v>1744</v>
      </c>
      <c r="D134" s="22" t="s">
        <v>2157</v>
      </c>
      <c r="E134" s="20">
        <v>196400</v>
      </c>
      <c r="F134" s="20">
        <v>0</v>
      </c>
      <c r="G134" s="20">
        <v>0</v>
      </c>
      <c r="H134" s="20">
        <v>0</v>
      </c>
      <c r="I134" s="20">
        <v>0</v>
      </c>
      <c r="J134" s="20">
        <v>0</v>
      </c>
      <c r="K134" s="20">
        <v>0</v>
      </c>
      <c r="L134" s="20">
        <v>0</v>
      </c>
      <c r="M134" s="20">
        <v>0</v>
      </c>
      <c r="N134" s="20">
        <v>0</v>
      </c>
      <c r="O134" s="20">
        <v>0</v>
      </c>
      <c r="P134" s="20">
        <v>0</v>
      </c>
      <c r="Q134" s="20">
        <v>0</v>
      </c>
      <c r="R134" s="20">
        <v>0</v>
      </c>
      <c r="S134" s="20">
        <v>0</v>
      </c>
      <c r="T134" s="20">
        <v>196400</v>
      </c>
      <c r="U134" s="20">
        <v>0</v>
      </c>
      <c r="V134" s="20">
        <v>225</v>
      </c>
      <c r="W134" s="20">
        <v>0</v>
      </c>
      <c r="X134" s="20">
        <v>0</v>
      </c>
      <c r="Y134" s="20">
        <v>5052.32</v>
      </c>
      <c r="Z134" s="20">
        <v>0</v>
      </c>
      <c r="AA134" s="20">
        <v>9618.06</v>
      </c>
      <c r="AB134" s="20">
        <v>0</v>
      </c>
      <c r="AC134" s="20">
        <v>0</v>
      </c>
      <c r="AD134" s="20">
        <v>0</v>
      </c>
      <c r="AE134" s="20">
        <v>0</v>
      </c>
      <c r="AF134" s="20">
        <v>0</v>
      </c>
      <c r="AG134" s="20">
        <v>0</v>
      </c>
      <c r="AH134" s="20">
        <v>1110</v>
      </c>
      <c r="AI134" s="20">
        <v>0</v>
      </c>
      <c r="AJ134" s="20">
        <v>710</v>
      </c>
      <c r="AK134" s="20">
        <v>0</v>
      </c>
      <c r="AL134" s="20">
        <v>0</v>
      </c>
      <c r="AM134" s="20">
        <v>0</v>
      </c>
      <c r="AN134" s="20">
        <v>0</v>
      </c>
      <c r="AO134" s="20">
        <v>56802</v>
      </c>
      <c r="AP134" s="20">
        <v>115065</v>
      </c>
      <c r="AQ134" s="20">
        <v>0</v>
      </c>
      <c r="AR134" s="20">
        <v>0</v>
      </c>
      <c r="AS134" s="20">
        <v>0</v>
      </c>
      <c r="AT134" s="20">
        <v>0</v>
      </c>
      <c r="AU134" s="20">
        <v>7817.62</v>
      </c>
      <c r="AV134" s="20">
        <v>0</v>
      </c>
      <c r="AW134" s="20">
        <v>0</v>
      </c>
      <c r="AX134" s="20">
        <v>0</v>
      </c>
      <c r="AY134" s="20">
        <v>0</v>
      </c>
      <c r="AZ134" s="20">
        <v>0</v>
      </c>
      <c r="BA134" s="20">
        <v>0</v>
      </c>
      <c r="BB134" s="20">
        <v>0</v>
      </c>
      <c r="BC134" s="20">
        <v>0</v>
      </c>
      <c r="BD134" s="20">
        <v>0</v>
      </c>
      <c r="BE134" s="20">
        <v>0</v>
      </c>
      <c r="BF134" s="20">
        <v>0</v>
      </c>
      <c r="BG134" s="20">
        <v>0</v>
      </c>
      <c r="BH134" s="20">
        <v>0</v>
      </c>
      <c r="BI134" s="20">
        <v>0</v>
      </c>
      <c r="BJ134" s="20">
        <v>0</v>
      </c>
      <c r="BK134" s="20">
        <v>0</v>
      </c>
      <c r="BL134" s="20">
        <v>0</v>
      </c>
      <c r="BM134" s="20">
        <v>0</v>
      </c>
      <c r="BN134" s="20">
        <v>0</v>
      </c>
      <c r="BO134" s="20">
        <v>0</v>
      </c>
      <c r="BP134" s="20">
        <v>0</v>
      </c>
      <c r="BQ134" s="20">
        <v>0</v>
      </c>
      <c r="BR134" s="20">
        <v>0</v>
      </c>
      <c r="BS134" s="20">
        <v>0</v>
      </c>
      <c r="BT134" s="20">
        <v>0</v>
      </c>
      <c r="BU134" s="20">
        <v>0</v>
      </c>
      <c r="BV134" s="20">
        <v>0</v>
      </c>
      <c r="BW134" s="20">
        <v>0</v>
      </c>
      <c r="BX134" s="20">
        <v>0</v>
      </c>
      <c r="BY134" s="20">
        <v>0</v>
      </c>
      <c r="BZ134" s="20">
        <v>0</v>
      </c>
      <c r="CA134" s="20">
        <v>0</v>
      </c>
      <c r="CB134" s="20">
        <v>0</v>
      </c>
      <c r="CC134" s="20">
        <v>0</v>
      </c>
      <c r="CD134" s="20">
        <v>0</v>
      </c>
      <c r="CE134" s="20">
        <v>0</v>
      </c>
      <c r="CF134" s="20">
        <v>0</v>
      </c>
      <c r="CG134" s="20">
        <v>0</v>
      </c>
      <c r="CH134" s="20">
        <v>0</v>
      </c>
      <c r="CI134" s="20">
        <v>0</v>
      </c>
      <c r="CJ134" s="20">
        <v>0</v>
      </c>
      <c r="CK134" s="20">
        <v>0</v>
      </c>
      <c r="CL134" s="20">
        <v>0</v>
      </c>
      <c r="CM134" s="20">
        <v>0</v>
      </c>
      <c r="CN134" s="20">
        <v>0</v>
      </c>
      <c r="CO134" s="20">
        <v>0</v>
      </c>
      <c r="CP134" s="20">
        <v>0</v>
      </c>
      <c r="CQ134" s="20">
        <v>0</v>
      </c>
      <c r="CR134" s="20">
        <v>0</v>
      </c>
      <c r="CS134" s="20">
        <v>0</v>
      </c>
      <c r="CT134" s="20">
        <v>0</v>
      </c>
      <c r="CU134" s="20">
        <v>0</v>
      </c>
      <c r="CV134" s="20">
        <v>0</v>
      </c>
      <c r="CW134" s="20">
        <v>0</v>
      </c>
      <c r="CX134" s="20">
        <v>0</v>
      </c>
      <c r="CY134" s="20">
        <v>0</v>
      </c>
      <c r="CZ134" s="20">
        <v>0</v>
      </c>
      <c r="DA134" s="20">
        <v>0</v>
      </c>
      <c r="DB134" s="20">
        <v>0</v>
      </c>
      <c r="DC134" s="20">
        <v>0</v>
      </c>
      <c r="DD134" s="20">
        <v>0</v>
      </c>
      <c r="DE134" s="20">
        <v>0</v>
      </c>
      <c r="DF134" s="20">
        <v>0</v>
      </c>
      <c r="DG134" s="29">
        <v>0</v>
      </c>
    </row>
    <row r="135" ht="15.4" customHeight="1" spans="1:111">
      <c r="A135" s="21" t="s">
        <v>2158</v>
      </c>
      <c r="B135" s="22" t="s">
        <v>1744</v>
      </c>
      <c r="C135" s="22" t="s">
        <v>1744</v>
      </c>
      <c r="D135" s="22" t="s">
        <v>2159</v>
      </c>
      <c r="E135" s="20">
        <v>170928021.63</v>
      </c>
      <c r="F135" s="20">
        <v>123959099.39</v>
      </c>
      <c r="G135" s="20">
        <v>58488889.63</v>
      </c>
      <c r="H135" s="20">
        <v>17405760.02</v>
      </c>
      <c r="I135" s="20">
        <v>2303080</v>
      </c>
      <c r="J135" s="20">
        <v>0</v>
      </c>
      <c r="K135" s="20">
        <v>9400999.5</v>
      </c>
      <c r="L135" s="20">
        <v>17245146.38</v>
      </c>
      <c r="M135" s="20">
        <v>3591702</v>
      </c>
      <c r="N135" s="20">
        <v>1922302</v>
      </c>
      <c r="O135" s="20">
        <v>2172770</v>
      </c>
      <c r="P135" s="20">
        <v>2269687.5</v>
      </c>
      <c r="Q135" s="20">
        <v>4039725.76</v>
      </c>
      <c r="R135" s="20">
        <v>0</v>
      </c>
      <c r="S135" s="20">
        <v>5119036.6</v>
      </c>
      <c r="T135" s="20">
        <v>22737601.49</v>
      </c>
      <c r="U135" s="20">
        <v>1804805.98</v>
      </c>
      <c r="V135" s="20">
        <v>1215620.2</v>
      </c>
      <c r="W135" s="20">
        <v>47000</v>
      </c>
      <c r="X135" s="20">
        <v>20130</v>
      </c>
      <c r="Y135" s="20">
        <v>319750.71</v>
      </c>
      <c r="Z135" s="20">
        <v>778320.08</v>
      </c>
      <c r="AA135" s="20">
        <v>250441</v>
      </c>
      <c r="AB135" s="20">
        <v>0</v>
      </c>
      <c r="AC135" s="20">
        <v>123941.6</v>
      </c>
      <c r="AD135" s="20">
        <v>679660.3</v>
      </c>
      <c r="AE135" s="20">
        <v>0</v>
      </c>
      <c r="AF135" s="20">
        <v>7144422</v>
      </c>
      <c r="AG135" s="20">
        <v>71575</v>
      </c>
      <c r="AH135" s="20">
        <v>57850</v>
      </c>
      <c r="AI135" s="20">
        <v>293534</v>
      </c>
      <c r="AJ135" s="20">
        <v>86700</v>
      </c>
      <c r="AK135" s="20">
        <v>377139.59</v>
      </c>
      <c r="AL135" s="20">
        <v>0</v>
      </c>
      <c r="AM135" s="20">
        <v>13350.4</v>
      </c>
      <c r="AN135" s="20">
        <v>1537314</v>
      </c>
      <c r="AO135" s="20">
        <v>3597622.37</v>
      </c>
      <c r="AP135" s="20">
        <v>1344267.1</v>
      </c>
      <c r="AQ135" s="20">
        <v>20256.83</v>
      </c>
      <c r="AR135" s="20">
        <v>0</v>
      </c>
      <c r="AS135" s="20">
        <v>1446280</v>
      </c>
      <c r="AT135" s="20">
        <v>0</v>
      </c>
      <c r="AU135" s="20">
        <v>1507620.33</v>
      </c>
      <c r="AV135" s="20">
        <v>13410937.94</v>
      </c>
      <c r="AW135" s="20">
        <v>0</v>
      </c>
      <c r="AX135" s="20">
        <v>6100539.64</v>
      </c>
      <c r="AY135" s="20">
        <v>0</v>
      </c>
      <c r="AZ135" s="20">
        <v>60000</v>
      </c>
      <c r="BA135" s="20">
        <v>3548400</v>
      </c>
      <c r="BB135" s="20">
        <v>0</v>
      </c>
      <c r="BC135" s="20">
        <v>1005496.3</v>
      </c>
      <c r="BD135" s="20">
        <v>2482440</v>
      </c>
      <c r="BE135" s="20">
        <v>200000</v>
      </c>
      <c r="BF135" s="20">
        <v>0</v>
      </c>
      <c r="BG135" s="20">
        <v>14062</v>
      </c>
      <c r="BH135" s="20">
        <v>86016</v>
      </c>
      <c r="BI135" s="20">
        <v>86016</v>
      </c>
      <c r="BJ135" s="20">
        <v>0</v>
      </c>
      <c r="BK135" s="20">
        <v>0</v>
      </c>
      <c r="BL135" s="20">
        <v>0</v>
      </c>
      <c r="BM135" s="20">
        <v>1230000</v>
      </c>
      <c r="BN135" s="20">
        <v>1230000</v>
      </c>
      <c r="BO135" s="20">
        <v>0</v>
      </c>
      <c r="BP135" s="20">
        <v>0</v>
      </c>
      <c r="BQ135" s="20">
        <v>0</v>
      </c>
      <c r="BR135" s="20">
        <v>0</v>
      </c>
      <c r="BS135" s="20">
        <v>0</v>
      </c>
      <c r="BT135" s="20">
        <v>0</v>
      </c>
      <c r="BU135" s="20">
        <v>0</v>
      </c>
      <c r="BV135" s="20">
        <v>0</v>
      </c>
      <c r="BW135" s="20">
        <v>0</v>
      </c>
      <c r="BX135" s="20">
        <v>0</v>
      </c>
      <c r="BY135" s="20">
        <v>0</v>
      </c>
      <c r="BZ135" s="20">
        <v>9504366.81</v>
      </c>
      <c r="CA135" s="20">
        <v>1600000</v>
      </c>
      <c r="CB135" s="20">
        <v>1155502</v>
      </c>
      <c r="CC135" s="20">
        <v>787608.81</v>
      </c>
      <c r="CD135" s="20">
        <v>5436000</v>
      </c>
      <c r="CE135" s="20">
        <v>473050</v>
      </c>
      <c r="CF135" s="20">
        <v>52206</v>
      </c>
      <c r="CG135" s="20">
        <v>0</v>
      </c>
      <c r="CH135" s="20">
        <v>0</v>
      </c>
      <c r="CI135" s="20">
        <v>0</v>
      </c>
      <c r="CJ135" s="20">
        <v>0</v>
      </c>
      <c r="CK135" s="20">
        <v>0</v>
      </c>
      <c r="CL135" s="20">
        <v>0</v>
      </c>
      <c r="CM135" s="20">
        <v>0</v>
      </c>
      <c r="CN135" s="20">
        <v>0</v>
      </c>
      <c r="CO135" s="20">
        <v>0</v>
      </c>
      <c r="CP135" s="20">
        <v>0</v>
      </c>
      <c r="CQ135" s="20">
        <v>0</v>
      </c>
      <c r="CR135" s="20">
        <v>0</v>
      </c>
      <c r="CS135" s="20">
        <v>0</v>
      </c>
      <c r="CT135" s="20">
        <v>0</v>
      </c>
      <c r="CU135" s="20">
        <v>0</v>
      </c>
      <c r="CV135" s="20">
        <v>0</v>
      </c>
      <c r="CW135" s="20">
        <v>0</v>
      </c>
      <c r="CX135" s="20">
        <v>0</v>
      </c>
      <c r="CY135" s="20">
        <v>0</v>
      </c>
      <c r="CZ135" s="20">
        <v>0</v>
      </c>
      <c r="DA135" s="20">
        <v>0</v>
      </c>
      <c r="DB135" s="20">
        <v>0</v>
      </c>
      <c r="DC135" s="20">
        <v>0</v>
      </c>
      <c r="DD135" s="20">
        <v>0</v>
      </c>
      <c r="DE135" s="20">
        <v>0</v>
      </c>
      <c r="DF135" s="20">
        <v>0</v>
      </c>
      <c r="DG135" s="29">
        <v>0</v>
      </c>
    </row>
    <row r="136" ht="15.4" customHeight="1" spans="1:111">
      <c r="A136" s="21" t="s">
        <v>2160</v>
      </c>
      <c r="B136" s="22" t="s">
        <v>1744</v>
      </c>
      <c r="C136" s="22" t="s">
        <v>1744</v>
      </c>
      <c r="D136" s="22" t="s">
        <v>2161</v>
      </c>
      <c r="E136" s="20">
        <v>3790665.7</v>
      </c>
      <c r="F136" s="20">
        <v>1692730.61</v>
      </c>
      <c r="G136" s="20">
        <v>520114.8</v>
      </c>
      <c r="H136" s="20">
        <v>18366.84</v>
      </c>
      <c r="I136" s="20">
        <v>21080</v>
      </c>
      <c r="J136" s="20">
        <v>0</v>
      </c>
      <c r="K136" s="20">
        <v>0</v>
      </c>
      <c r="L136" s="20">
        <v>245100</v>
      </c>
      <c r="M136" s="20">
        <v>0</v>
      </c>
      <c r="N136" s="20">
        <v>0</v>
      </c>
      <c r="O136" s="20">
        <v>0</v>
      </c>
      <c r="P136" s="20">
        <v>188068.97</v>
      </c>
      <c r="Q136" s="20">
        <v>200000</v>
      </c>
      <c r="R136" s="20">
        <v>0</v>
      </c>
      <c r="S136" s="20">
        <v>500000</v>
      </c>
      <c r="T136" s="20">
        <v>618669.55</v>
      </c>
      <c r="U136" s="20">
        <v>36746.77</v>
      </c>
      <c r="V136" s="20">
        <v>0</v>
      </c>
      <c r="W136" s="20">
        <v>0</v>
      </c>
      <c r="X136" s="20">
        <v>0</v>
      </c>
      <c r="Y136" s="20">
        <v>9070.6</v>
      </c>
      <c r="Z136" s="20">
        <v>54175.77</v>
      </c>
      <c r="AA136" s="20">
        <v>6240</v>
      </c>
      <c r="AB136" s="20">
        <v>0</v>
      </c>
      <c r="AC136" s="20">
        <v>31204.1</v>
      </c>
      <c r="AD136" s="20">
        <v>13547</v>
      </c>
      <c r="AE136" s="20">
        <v>0</v>
      </c>
      <c r="AF136" s="20">
        <v>17883</v>
      </c>
      <c r="AG136" s="20">
        <v>0</v>
      </c>
      <c r="AH136" s="20">
        <v>0</v>
      </c>
      <c r="AI136" s="20">
        <v>0</v>
      </c>
      <c r="AJ136" s="20">
        <v>19707</v>
      </c>
      <c r="AK136" s="20">
        <v>27392.09</v>
      </c>
      <c r="AL136" s="20">
        <v>0</v>
      </c>
      <c r="AM136" s="20">
        <v>1499.42</v>
      </c>
      <c r="AN136" s="20">
        <v>50000</v>
      </c>
      <c r="AO136" s="20">
        <v>43000</v>
      </c>
      <c r="AP136" s="20">
        <v>52510.1</v>
      </c>
      <c r="AQ136" s="20">
        <v>0</v>
      </c>
      <c r="AR136" s="20">
        <v>0</v>
      </c>
      <c r="AS136" s="20">
        <v>213780</v>
      </c>
      <c r="AT136" s="20">
        <v>0</v>
      </c>
      <c r="AU136" s="20">
        <v>41913.7</v>
      </c>
      <c r="AV136" s="20">
        <v>71458.54</v>
      </c>
      <c r="AW136" s="20">
        <v>0</v>
      </c>
      <c r="AX136" s="20">
        <v>66139.64</v>
      </c>
      <c r="AY136" s="20">
        <v>0</v>
      </c>
      <c r="AZ136" s="20">
        <v>0</v>
      </c>
      <c r="BA136" s="20">
        <v>0</v>
      </c>
      <c r="BB136" s="20">
        <v>0</v>
      </c>
      <c r="BC136" s="20">
        <v>5318.9</v>
      </c>
      <c r="BD136" s="20">
        <v>0</v>
      </c>
      <c r="BE136" s="20">
        <v>0</v>
      </c>
      <c r="BF136" s="20">
        <v>0</v>
      </c>
      <c r="BG136" s="20">
        <v>0</v>
      </c>
      <c r="BH136" s="20">
        <v>0</v>
      </c>
      <c r="BI136" s="20">
        <v>0</v>
      </c>
      <c r="BJ136" s="20">
        <v>0</v>
      </c>
      <c r="BK136" s="20">
        <v>0</v>
      </c>
      <c r="BL136" s="20">
        <v>0</v>
      </c>
      <c r="BM136" s="20">
        <v>1230000</v>
      </c>
      <c r="BN136" s="20">
        <v>1230000</v>
      </c>
      <c r="BO136" s="20">
        <v>0</v>
      </c>
      <c r="BP136" s="20">
        <v>0</v>
      </c>
      <c r="BQ136" s="20">
        <v>0</v>
      </c>
      <c r="BR136" s="20">
        <v>0</v>
      </c>
      <c r="BS136" s="20">
        <v>0</v>
      </c>
      <c r="BT136" s="20">
        <v>0</v>
      </c>
      <c r="BU136" s="20">
        <v>0</v>
      </c>
      <c r="BV136" s="20">
        <v>0</v>
      </c>
      <c r="BW136" s="20">
        <v>0</v>
      </c>
      <c r="BX136" s="20">
        <v>0</v>
      </c>
      <c r="BY136" s="20">
        <v>0</v>
      </c>
      <c r="BZ136" s="20">
        <v>177807</v>
      </c>
      <c r="CA136" s="20">
        <v>0</v>
      </c>
      <c r="CB136" s="20">
        <v>34170</v>
      </c>
      <c r="CC136" s="20">
        <v>91431</v>
      </c>
      <c r="CD136" s="20">
        <v>0</v>
      </c>
      <c r="CE136" s="20">
        <v>0</v>
      </c>
      <c r="CF136" s="20">
        <v>52206</v>
      </c>
      <c r="CG136" s="20">
        <v>0</v>
      </c>
      <c r="CH136" s="20">
        <v>0</v>
      </c>
      <c r="CI136" s="20">
        <v>0</v>
      </c>
      <c r="CJ136" s="20">
        <v>0</v>
      </c>
      <c r="CK136" s="20">
        <v>0</v>
      </c>
      <c r="CL136" s="20">
        <v>0</v>
      </c>
      <c r="CM136" s="20">
        <v>0</v>
      </c>
      <c r="CN136" s="20">
        <v>0</v>
      </c>
      <c r="CO136" s="20">
        <v>0</v>
      </c>
      <c r="CP136" s="20">
        <v>0</v>
      </c>
      <c r="CQ136" s="20">
        <v>0</v>
      </c>
      <c r="CR136" s="20">
        <v>0</v>
      </c>
      <c r="CS136" s="20">
        <v>0</v>
      </c>
      <c r="CT136" s="20">
        <v>0</v>
      </c>
      <c r="CU136" s="20">
        <v>0</v>
      </c>
      <c r="CV136" s="20">
        <v>0</v>
      </c>
      <c r="CW136" s="20">
        <v>0</v>
      </c>
      <c r="CX136" s="20">
        <v>0</v>
      </c>
      <c r="CY136" s="20">
        <v>0</v>
      </c>
      <c r="CZ136" s="20">
        <v>0</v>
      </c>
      <c r="DA136" s="20">
        <v>0</v>
      </c>
      <c r="DB136" s="20">
        <v>0</v>
      </c>
      <c r="DC136" s="20">
        <v>0</v>
      </c>
      <c r="DD136" s="20">
        <v>0</v>
      </c>
      <c r="DE136" s="20">
        <v>0</v>
      </c>
      <c r="DF136" s="20">
        <v>0</v>
      </c>
      <c r="DG136" s="29">
        <v>0</v>
      </c>
    </row>
    <row r="137" ht="15.4" customHeight="1" spans="1:111">
      <c r="A137" s="21" t="s">
        <v>2162</v>
      </c>
      <c r="B137" s="22" t="s">
        <v>1744</v>
      </c>
      <c r="C137" s="22" t="s">
        <v>1744</v>
      </c>
      <c r="D137" s="22" t="s">
        <v>2163</v>
      </c>
      <c r="E137" s="20">
        <v>88544714.13</v>
      </c>
      <c r="F137" s="20">
        <v>66833667.66</v>
      </c>
      <c r="G137" s="20">
        <v>30962300</v>
      </c>
      <c r="H137" s="20">
        <v>8745273</v>
      </c>
      <c r="I137" s="20">
        <v>1141000</v>
      </c>
      <c r="J137" s="20">
        <v>0</v>
      </c>
      <c r="K137" s="20">
        <v>4336831</v>
      </c>
      <c r="L137" s="20">
        <v>9473600</v>
      </c>
      <c r="M137" s="20">
        <v>2414470</v>
      </c>
      <c r="N137" s="20">
        <v>1396842</v>
      </c>
      <c r="O137" s="20">
        <v>1082050</v>
      </c>
      <c r="P137" s="20">
        <v>1513905.9</v>
      </c>
      <c r="Q137" s="20">
        <v>2842175.76</v>
      </c>
      <c r="R137" s="20">
        <v>0</v>
      </c>
      <c r="S137" s="20">
        <v>2925220</v>
      </c>
      <c r="T137" s="20">
        <v>10361529.47</v>
      </c>
      <c r="U137" s="20">
        <v>533805.78</v>
      </c>
      <c r="V137" s="20">
        <v>404117.2</v>
      </c>
      <c r="W137" s="20">
        <v>3500</v>
      </c>
      <c r="X137" s="20">
        <v>130</v>
      </c>
      <c r="Y137" s="20">
        <v>110127.5</v>
      </c>
      <c r="Z137" s="20">
        <v>294065.48</v>
      </c>
      <c r="AA137" s="20">
        <v>99155</v>
      </c>
      <c r="AB137" s="20">
        <v>0</v>
      </c>
      <c r="AC137" s="20">
        <v>89737.5</v>
      </c>
      <c r="AD137" s="20">
        <v>400238.9</v>
      </c>
      <c r="AE137" s="20">
        <v>0</v>
      </c>
      <c r="AF137" s="20">
        <v>2697725</v>
      </c>
      <c r="AG137" s="20">
        <v>55675</v>
      </c>
      <c r="AH137" s="20">
        <v>43500</v>
      </c>
      <c r="AI137" s="20">
        <v>91234</v>
      </c>
      <c r="AJ137" s="20">
        <v>43573</v>
      </c>
      <c r="AK137" s="20">
        <v>309747.5</v>
      </c>
      <c r="AL137" s="20">
        <v>0</v>
      </c>
      <c r="AM137" s="20">
        <v>6850.98</v>
      </c>
      <c r="AN137" s="20">
        <v>1229933</v>
      </c>
      <c r="AO137" s="20">
        <v>2137600</v>
      </c>
      <c r="AP137" s="20">
        <v>471570</v>
      </c>
      <c r="AQ137" s="20">
        <v>0</v>
      </c>
      <c r="AR137" s="20">
        <v>0</v>
      </c>
      <c r="AS137" s="20">
        <v>651340</v>
      </c>
      <c r="AT137" s="20">
        <v>0</v>
      </c>
      <c r="AU137" s="20">
        <v>687903.63</v>
      </c>
      <c r="AV137" s="20">
        <v>5926940</v>
      </c>
      <c r="AW137" s="20">
        <v>0</v>
      </c>
      <c r="AX137" s="20">
        <v>3228800</v>
      </c>
      <c r="AY137" s="20">
        <v>0</v>
      </c>
      <c r="AZ137" s="20">
        <v>60000</v>
      </c>
      <c r="BA137" s="20">
        <v>200000</v>
      </c>
      <c r="BB137" s="20">
        <v>0</v>
      </c>
      <c r="BC137" s="20">
        <v>500000</v>
      </c>
      <c r="BD137" s="20">
        <v>1933340</v>
      </c>
      <c r="BE137" s="20">
        <v>0</v>
      </c>
      <c r="BF137" s="20">
        <v>0</v>
      </c>
      <c r="BG137" s="20">
        <v>4800</v>
      </c>
      <c r="BH137" s="20">
        <v>0</v>
      </c>
      <c r="BI137" s="20">
        <v>0</v>
      </c>
      <c r="BJ137" s="20">
        <v>0</v>
      </c>
      <c r="BK137" s="20">
        <v>0</v>
      </c>
      <c r="BL137" s="20">
        <v>0</v>
      </c>
      <c r="BM137" s="20">
        <v>0</v>
      </c>
      <c r="BN137" s="20">
        <v>0</v>
      </c>
      <c r="BO137" s="20">
        <v>0</v>
      </c>
      <c r="BP137" s="20">
        <v>0</v>
      </c>
      <c r="BQ137" s="20">
        <v>0</v>
      </c>
      <c r="BR137" s="20">
        <v>0</v>
      </c>
      <c r="BS137" s="20">
        <v>0</v>
      </c>
      <c r="BT137" s="20">
        <v>0</v>
      </c>
      <c r="BU137" s="20">
        <v>0</v>
      </c>
      <c r="BV137" s="20">
        <v>0</v>
      </c>
      <c r="BW137" s="20">
        <v>0</v>
      </c>
      <c r="BX137" s="20">
        <v>0</v>
      </c>
      <c r="BY137" s="20">
        <v>0</v>
      </c>
      <c r="BZ137" s="20">
        <v>5422577</v>
      </c>
      <c r="CA137" s="20">
        <v>0</v>
      </c>
      <c r="CB137" s="20">
        <v>0</v>
      </c>
      <c r="CC137" s="20">
        <v>422577</v>
      </c>
      <c r="CD137" s="20">
        <v>5000000</v>
      </c>
      <c r="CE137" s="20">
        <v>0</v>
      </c>
      <c r="CF137" s="20">
        <v>0</v>
      </c>
      <c r="CG137" s="20">
        <v>0</v>
      </c>
      <c r="CH137" s="20">
        <v>0</v>
      </c>
      <c r="CI137" s="20">
        <v>0</v>
      </c>
      <c r="CJ137" s="20">
        <v>0</v>
      </c>
      <c r="CK137" s="20">
        <v>0</v>
      </c>
      <c r="CL137" s="20">
        <v>0</v>
      </c>
      <c r="CM137" s="20">
        <v>0</v>
      </c>
      <c r="CN137" s="20">
        <v>0</v>
      </c>
      <c r="CO137" s="20">
        <v>0</v>
      </c>
      <c r="CP137" s="20">
        <v>0</v>
      </c>
      <c r="CQ137" s="20">
        <v>0</v>
      </c>
      <c r="CR137" s="20">
        <v>0</v>
      </c>
      <c r="CS137" s="20">
        <v>0</v>
      </c>
      <c r="CT137" s="20">
        <v>0</v>
      </c>
      <c r="CU137" s="20">
        <v>0</v>
      </c>
      <c r="CV137" s="20">
        <v>0</v>
      </c>
      <c r="CW137" s="20">
        <v>0</v>
      </c>
      <c r="CX137" s="20">
        <v>0</v>
      </c>
      <c r="CY137" s="20">
        <v>0</v>
      </c>
      <c r="CZ137" s="20">
        <v>0</v>
      </c>
      <c r="DA137" s="20">
        <v>0</v>
      </c>
      <c r="DB137" s="20">
        <v>0</v>
      </c>
      <c r="DC137" s="20">
        <v>0</v>
      </c>
      <c r="DD137" s="20">
        <v>0</v>
      </c>
      <c r="DE137" s="20">
        <v>0</v>
      </c>
      <c r="DF137" s="20">
        <v>0</v>
      </c>
      <c r="DG137" s="29">
        <v>0</v>
      </c>
    </row>
    <row r="138" ht="15.4" customHeight="1" spans="1:111">
      <c r="A138" s="21" t="s">
        <v>2164</v>
      </c>
      <c r="B138" s="22" t="s">
        <v>1744</v>
      </c>
      <c r="C138" s="22" t="s">
        <v>1744</v>
      </c>
      <c r="D138" s="22" t="s">
        <v>2165</v>
      </c>
      <c r="E138" s="20">
        <v>63241723.8</v>
      </c>
      <c r="F138" s="20">
        <v>48177491.99</v>
      </c>
      <c r="G138" s="20">
        <v>23056614.36</v>
      </c>
      <c r="H138" s="20">
        <v>6807712</v>
      </c>
      <c r="I138" s="20">
        <v>1141000</v>
      </c>
      <c r="J138" s="20">
        <v>0</v>
      </c>
      <c r="K138" s="20">
        <v>4256709</v>
      </c>
      <c r="L138" s="20">
        <v>7356782</v>
      </c>
      <c r="M138" s="20">
        <v>1177232</v>
      </c>
      <c r="N138" s="20">
        <v>525460</v>
      </c>
      <c r="O138" s="20">
        <v>1090720</v>
      </c>
      <c r="P138" s="20">
        <v>567712.63</v>
      </c>
      <c r="Q138" s="20">
        <v>997550</v>
      </c>
      <c r="R138" s="20">
        <v>0</v>
      </c>
      <c r="S138" s="20">
        <v>1200000</v>
      </c>
      <c r="T138" s="20">
        <v>9576319.81</v>
      </c>
      <c r="U138" s="20">
        <v>1225633.43</v>
      </c>
      <c r="V138" s="20">
        <v>798128</v>
      </c>
      <c r="W138" s="20">
        <v>23500</v>
      </c>
      <c r="X138" s="20">
        <v>20000</v>
      </c>
      <c r="Y138" s="20">
        <v>193547.5</v>
      </c>
      <c r="Z138" s="20">
        <v>398661.48</v>
      </c>
      <c r="AA138" s="20">
        <v>142346</v>
      </c>
      <c r="AB138" s="20">
        <v>0</v>
      </c>
      <c r="AC138" s="20">
        <v>3000</v>
      </c>
      <c r="AD138" s="20">
        <v>235919.4</v>
      </c>
      <c r="AE138" s="20">
        <v>0</v>
      </c>
      <c r="AF138" s="20">
        <v>3354962</v>
      </c>
      <c r="AG138" s="20">
        <v>6000</v>
      </c>
      <c r="AH138" s="20">
        <v>14000</v>
      </c>
      <c r="AI138" s="20">
        <v>202300</v>
      </c>
      <c r="AJ138" s="20">
        <v>17400</v>
      </c>
      <c r="AK138" s="20">
        <v>40000</v>
      </c>
      <c r="AL138" s="20">
        <v>0</v>
      </c>
      <c r="AM138" s="20">
        <v>5000</v>
      </c>
      <c r="AN138" s="20">
        <v>140930</v>
      </c>
      <c r="AO138" s="20">
        <v>1150774</v>
      </c>
      <c r="AP138" s="20">
        <v>498520</v>
      </c>
      <c r="AQ138" s="20">
        <v>0</v>
      </c>
      <c r="AR138" s="20">
        <v>0</v>
      </c>
      <c r="AS138" s="20">
        <v>581160</v>
      </c>
      <c r="AT138" s="20">
        <v>0</v>
      </c>
      <c r="AU138" s="20">
        <v>524538</v>
      </c>
      <c r="AV138" s="20">
        <v>5014862</v>
      </c>
      <c r="AW138" s="20">
        <v>0</v>
      </c>
      <c r="AX138" s="20">
        <v>2805600</v>
      </c>
      <c r="AY138" s="20">
        <v>0</v>
      </c>
      <c r="AZ138" s="20">
        <v>0</v>
      </c>
      <c r="BA138" s="20">
        <v>1000000</v>
      </c>
      <c r="BB138" s="20">
        <v>0</v>
      </c>
      <c r="BC138" s="20">
        <v>500000</v>
      </c>
      <c r="BD138" s="20">
        <v>500000</v>
      </c>
      <c r="BE138" s="20">
        <v>200000</v>
      </c>
      <c r="BF138" s="20">
        <v>0</v>
      </c>
      <c r="BG138" s="20">
        <v>9262</v>
      </c>
      <c r="BH138" s="20">
        <v>0</v>
      </c>
      <c r="BI138" s="20">
        <v>0</v>
      </c>
      <c r="BJ138" s="20">
        <v>0</v>
      </c>
      <c r="BK138" s="20">
        <v>0</v>
      </c>
      <c r="BL138" s="20">
        <v>0</v>
      </c>
      <c r="BM138" s="20">
        <v>0</v>
      </c>
      <c r="BN138" s="20">
        <v>0</v>
      </c>
      <c r="BO138" s="20">
        <v>0</v>
      </c>
      <c r="BP138" s="20">
        <v>0</v>
      </c>
      <c r="BQ138" s="20">
        <v>0</v>
      </c>
      <c r="BR138" s="20">
        <v>0</v>
      </c>
      <c r="BS138" s="20">
        <v>0</v>
      </c>
      <c r="BT138" s="20">
        <v>0</v>
      </c>
      <c r="BU138" s="20">
        <v>0</v>
      </c>
      <c r="BV138" s="20">
        <v>0</v>
      </c>
      <c r="BW138" s="20">
        <v>0</v>
      </c>
      <c r="BX138" s="20">
        <v>0</v>
      </c>
      <c r="BY138" s="20">
        <v>0</v>
      </c>
      <c r="BZ138" s="20">
        <v>473050</v>
      </c>
      <c r="CA138" s="20">
        <v>0</v>
      </c>
      <c r="CB138" s="20">
        <v>0</v>
      </c>
      <c r="CC138" s="20">
        <v>0</v>
      </c>
      <c r="CD138" s="20">
        <v>0</v>
      </c>
      <c r="CE138" s="20">
        <v>473050</v>
      </c>
      <c r="CF138" s="20">
        <v>0</v>
      </c>
      <c r="CG138" s="20">
        <v>0</v>
      </c>
      <c r="CH138" s="20">
        <v>0</v>
      </c>
      <c r="CI138" s="20">
        <v>0</v>
      </c>
      <c r="CJ138" s="20">
        <v>0</v>
      </c>
      <c r="CK138" s="20">
        <v>0</v>
      </c>
      <c r="CL138" s="20">
        <v>0</v>
      </c>
      <c r="CM138" s="20">
        <v>0</v>
      </c>
      <c r="CN138" s="20">
        <v>0</v>
      </c>
      <c r="CO138" s="20">
        <v>0</v>
      </c>
      <c r="CP138" s="20">
        <v>0</v>
      </c>
      <c r="CQ138" s="20">
        <v>0</v>
      </c>
      <c r="CR138" s="20">
        <v>0</v>
      </c>
      <c r="CS138" s="20">
        <v>0</v>
      </c>
      <c r="CT138" s="20">
        <v>0</v>
      </c>
      <c r="CU138" s="20">
        <v>0</v>
      </c>
      <c r="CV138" s="20">
        <v>0</v>
      </c>
      <c r="CW138" s="20">
        <v>0</v>
      </c>
      <c r="CX138" s="20">
        <v>0</v>
      </c>
      <c r="CY138" s="20">
        <v>0</v>
      </c>
      <c r="CZ138" s="20">
        <v>0</v>
      </c>
      <c r="DA138" s="20">
        <v>0</v>
      </c>
      <c r="DB138" s="20">
        <v>0</v>
      </c>
      <c r="DC138" s="20">
        <v>0</v>
      </c>
      <c r="DD138" s="20">
        <v>0</v>
      </c>
      <c r="DE138" s="20">
        <v>0</v>
      </c>
      <c r="DF138" s="20">
        <v>0</v>
      </c>
      <c r="DG138" s="29">
        <v>0</v>
      </c>
    </row>
    <row r="139" ht="15.4" customHeight="1" spans="1:111">
      <c r="A139" s="21" t="s">
        <v>2166</v>
      </c>
      <c r="B139" s="22" t="s">
        <v>1744</v>
      </c>
      <c r="C139" s="22" t="s">
        <v>1744</v>
      </c>
      <c r="D139" s="22" t="s">
        <v>2167</v>
      </c>
      <c r="E139" s="20">
        <v>11830118</v>
      </c>
      <c r="F139" s="20">
        <v>7255209.13</v>
      </c>
      <c r="G139" s="20">
        <v>3949860.47</v>
      </c>
      <c r="H139" s="20">
        <v>1834408.18</v>
      </c>
      <c r="I139" s="20">
        <v>0</v>
      </c>
      <c r="J139" s="20">
        <v>0</v>
      </c>
      <c r="K139" s="20">
        <v>807459.5</v>
      </c>
      <c r="L139" s="20">
        <v>169664.38</v>
      </c>
      <c r="M139" s="20">
        <v>0</v>
      </c>
      <c r="N139" s="20">
        <v>0</v>
      </c>
      <c r="O139" s="20">
        <v>0</v>
      </c>
      <c r="P139" s="20">
        <v>0</v>
      </c>
      <c r="Q139" s="20">
        <v>0</v>
      </c>
      <c r="R139" s="20">
        <v>0</v>
      </c>
      <c r="S139" s="20">
        <v>493816.6</v>
      </c>
      <c r="T139" s="20">
        <v>1008682.66</v>
      </c>
      <c r="U139" s="20">
        <v>8620</v>
      </c>
      <c r="V139" s="20">
        <v>13375</v>
      </c>
      <c r="W139" s="20">
        <v>20000</v>
      </c>
      <c r="X139" s="20">
        <v>0</v>
      </c>
      <c r="Y139" s="20">
        <v>7005.11</v>
      </c>
      <c r="Z139" s="20">
        <v>31417.35</v>
      </c>
      <c r="AA139" s="20">
        <v>2700</v>
      </c>
      <c r="AB139" s="20">
        <v>0</v>
      </c>
      <c r="AC139" s="20">
        <v>0</v>
      </c>
      <c r="AD139" s="20">
        <v>29955</v>
      </c>
      <c r="AE139" s="20">
        <v>0</v>
      </c>
      <c r="AF139" s="20">
        <v>1452</v>
      </c>
      <c r="AG139" s="20">
        <v>9900</v>
      </c>
      <c r="AH139" s="20">
        <v>350</v>
      </c>
      <c r="AI139" s="20">
        <v>0</v>
      </c>
      <c r="AJ139" s="20">
        <v>6020</v>
      </c>
      <c r="AK139" s="20">
        <v>0</v>
      </c>
      <c r="AL139" s="20">
        <v>0</v>
      </c>
      <c r="AM139" s="20">
        <v>0</v>
      </c>
      <c r="AN139" s="20">
        <v>116451</v>
      </c>
      <c r="AO139" s="20">
        <v>166248.37</v>
      </c>
      <c r="AP139" s="20">
        <v>321667</v>
      </c>
      <c r="AQ139" s="20">
        <v>20256.83</v>
      </c>
      <c r="AR139" s="20">
        <v>0</v>
      </c>
      <c r="AS139" s="20">
        <v>0</v>
      </c>
      <c r="AT139" s="20">
        <v>0</v>
      </c>
      <c r="AU139" s="20">
        <v>253265</v>
      </c>
      <c r="AV139" s="20">
        <v>49277.4</v>
      </c>
      <c r="AW139" s="20">
        <v>0</v>
      </c>
      <c r="AX139" s="20">
        <v>0</v>
      </c>
      <c r="AY139" s="20">
        <v>0</v>
      </c>
      <c r="AZ139" s="20">
        <v>0</v>
      </c>
      <c r="BA139" s="20">
        <v>0</v>
      </c>
      <c r="BB139" s="20">
        <v>0</v>
      </c>
      <c r="BC139" s="20">
        <v>177.4</v>
      </c>
      <c r="BD139" s="20">
        <v>49100</v>
      </c>
      <c r="BE139" s="20">
        <v>0</v>
      </c>
      <c r="BF139" s="20">
        <v>0</v>
      </c>
      <c r="BG139" s="20">
        <v>0</v>
      </c>
      <c r="BH139" s="20">
        <v>86016</v>
      </c>
      <c r="BI139" s="20">
        <v>86016</v>
      </c>
      <c r="BJ139" s="20">
        <v>0</v>
      </c>
      <c r="BK139" s="20">
        <v>0</v>
      </c>
      <c r="BL139" s="20">
        <v>0</v>
      </c>
      <c r="BM139" s="20">
        <v>0</v>
      </c>
      <c r="BN139" s="20">
        <v>0</v>
      </c>
      <c r="BO139" s="20">
        <v>0</v>
      </c>
      <c r="BP139" s="20">
        <v>0</v>
      </c>
      <c r="BQ139" s="20">
        <v>0</v>
      </c>
      <c r="BR139" s="20">
        <v>0</v>
      </c>
      <c r="BS139" s="20">
        <v>0</v>
      </c>
      <c r="BT139" s="20">
        <v>0</v>
      </c>
      <c r="BU139" s="20">
        <v>0</v>
      </c>
      <c r="BV139" s="20">
        <v>0</v>
      </c>
      <c r="BW139" s="20">
        <v>0</v>
      </c>
      <c r="BX139" s="20">
        <v>0</v>
      </c>
      <c r="BY139" s="20">
        <v>0</v>
      </c>
      <c r="BZ139" s="20">
        <v>3430932.81</v>
      </c>
      <c r="CA139" s="20">
        <v>1600000</v>
      </c>
      <c r="CB139" s="20">
        <v>1121332</v>
      </c>
      <c r="CC139" s="20">
        <v>273600.81</v>
      </c>
      <c r="CD139" s="20">
        <v>436000</v>
      </c>
      <c r="CE139" s="20">
        <v>0</v>
      </c>
      <c r="CF139" s="20">
        <v>0</v>
      </c>
      <c r="CG139" s="20">
        <v>0</v>
      </c>
      <c r="CH139" s="20">
        <v>0</v>
      </c>
      <c r="CI139" s="20">
        <v>0</v>
      </c>
      <c r="CJ139" s="20">
        <v>0</v>
      </c>
      <c r="CK139" s="20">
        <v>0</v>
      </c>
      <c r="CL139" s="20">
        <v>0</v>
      </c>
      <c r="CM139" s="20">
        <v>0</v>
      </c>
      <c r="CN139" s="20">
        <v>0</v>
      </c>
      <c r="CO139" s="20">
        <v>0</v>
      </c>
      <c r="CP139" s="20">
        <v>0</v>
      </c>
      <c r="CQ139" s="20">
        <v>0</v>
      </c>
      <c r="CR139" s="20">
        <v>0</v>
      </c>
      <c r="CS139" s="20">
        <v>0</v>
      </c>
      <c r="CT139" s="20">
        <v>0</v>
      </c>
      <c r="CU139" s="20">
        <v>0</v>
      </c>
      <c r="CV139" s="20">
        <v>0</v>
      </c>
      <c r="CW139" s="20">
        <v>0</v>
      </c>
      <c r="CX139" s="20">
        <v>0</v>
      </c>
      <c r="CY139" s="20">
        <v>0</v>
      </c>
      <c r="CZ139" s="20">
        <v>0</v>
      </c>
      <c r="DA139" s="20">
        <v>0</v>
      </c>
      <c r="DB139" s="20">
        <v>0</v>
      </c>
      <c r="DC139" s="20">
        <v>0</v>
      </c>
      <c r="DD139" s="20">
        <v>0</v>
      </c>
      <c r="DE139" s="20">
        <v>0</v>
      </c>
      <c r="DF139" s="20">
        <v>0</v>
      </c>
      <c r="DG139" s="29">
        <v>0</v>
      </c>
    </row>
    <row r="140" ht="15.4" customHeight="1" spans="1:111">
      <c r="A140" s="21" t="s">
        <v>2168</v>
      </c>
      <c r="B140" s="22" t="s">
        <v>1744</v>
      </c>
      <c r="C140" s="22" t="s">
        <v>1744</v>
      </c>
      <c r="D140" s="22" t="s">
        <v>2169</v>
      </c>
      <c r="E140" s="20">
        <v>100000</v>
      </c>
      <c r="F140" s="20">
        <v>0</v>
      </c>
      <c r="G140" s="20">
        <v>0</v>
      </c>
      <c r="H140" s="20">
        <v>0</v>
      </c>
      <c r="I140" s="20">
        <v>0</v>
      </c>
      <c r="J140" s="20">
        <v>0</v>
      </c>
      <c r="K140" s="20">
        <v>0</v>
      </c>
      <c r="L140" s="20">
        <v>0</v>
      </c>
      <c r="M140" s="20">
        <v>0</v>
      </c>
      <c r="N140" s="20">
        <v>0</v>
      </c>
      <c r="O140" s="20">
        <v>0</v>
      </c>
      <c r="P140" s="20">
        <v>0</v>
      </c>
      <c r="Q140" s="20">
        <v>0</v>
      </c>
      <c r="R140" s="20">
        <v>0</v>
      </c>
      <c r="S140" s="20">
        <v>0</v>
      </c>
      <c r="T140" s="20">
        <v>100000</v>
      </c>
      <c r="U140" s="20">
        <v>0</v>
      </c>
      <c r="V140" s="20">
        <v>0</v>
      </c>
      <c r="W140" s="20">
        <v>0</v>
      </c>
      <c r="X140" s="20">
        <v>0</v>
      </c>
      <c r="Y140" s="20">
        <v>0</v>
      </c>
      <c r="Z140" s="20">
        <v>0</v>
      </c>
      <c r="AA140" s="20">
        <v>0</v>
      </c>
      <c r="AB140" s="20">
        <v>0</v>
      </c>
      <c r="AC140" s="20">
        <v>0</v>
      </c>
      <c r="AD140" s="20">
        <v>0</v>
      </c>
      <c r="AE140" s="20">
        <v>0</v>
      </c>
      <c r="AF140" s="20">
        <v>0</v>
      </c>
      <c r="AG140" s="20">
        <v>0</v>
      </c>
      <c r="AH140" s="20">
        <v>0</v>
      </c>
      <c r="AI140" s="20">
        <v>0</v>
      </c>
      <c r="AJ140" s="20">
        <v>0</v>
      </c>
      <c r="AK140" s="20">
        <v>0</v>
      </c>
      <c r="AL140" s="20">
        <v>0</v>
      </c>
      <c r="AM140" s="20">
        <v>0</v>
      </c>
      <c r="AN140" s="20">
        <v>0</v>
      </c>
      <c r="AO140" s="20">
        <v>100000</v>
      </c>
      <c r="AP140" s="20">
        <v>0</v>
      </c>
      <c r="AQ140" s="20">
        <v>0</v>
      </c>
      <c r="AR140" s="20">
        <v>0</v>
      </c>
      <c r="AS140" s="20">
        <v>0</v>
      </c>
      <c r="AT140" s="20">
        <v>0</v>
      </c>
      <c r="AU140" s="20">
        <v>0</v>
      </c>
      <c r="AV140" s="20">
        <v>0</v>
      </c>
      <c r="AW140" s="20">
        <v>0</v>
      </c>
      <c r="AX140" s="20">
        <v>0</v>
      </c>
      <c r="AY140" s="20">
        <v>0</v>
      </c>
      <c r="AZ140" s="20">
        <v>0</v>
      </c>
      <c r="BA140" s="20">
        <v>0</v>
      </c>
      <c r="BB140" s="20">
        <v>0</v>
      </c>
      <c r="BC140" s="20">
        <v>0</v>
      </c>
      <c r="BD140" s="20">
        <v>0</v>
      </c>
      <c r="BE140" s="20">
        <v>0</v>
      </c>
      <c r="BF140" s="20">
        <v>0</v>
      </c>
      <c r="BG140" s="20">
        <v>0</v>
      </c>
      <c r="BH140" s="20">
        <v>0</v>
      </c>
      <c r="BI140" s="20">
        <v>0</v>
      </c>
      <c r="BJ140" s="20">
        <v>0</v>
      </c>
      <c r="BK140" s="20">
        <v>0</v>
      </c>
      <c r="BL140" s="20">
        <v>0</v>
      </c>
      <c r="BM140" s="20">
        <v>0</v>
      </c>
      <c r="BN140" s="20">
        <v>0</v>
      </c>
      <c r="BO140" s="20">
        <v>0</v>
      </c>
      <c r="BP140" s="20">
        <v>0</v>
      </c>
      <c r="BQ140" s="20">
        <v>0</v>
      </c>
      <c r="BR140" s="20">
        <v>0</v>
      </c>
      <c r="BS140" s="20">
        <v>0</v>
      </c>
      <c r="BT140" s="20">
        <v>0</v>
      </c>
      <c r="BU140" s="20">
        <v>0</v>
      </c>
      <c r="BV140" s="20">
        <v>0</v>
      </c>
      <c r="BW140" s="20">
        <v>0</v>
      </c>
      <c r="BX140" s="20">
        <v>0</v>
      </c>
      <c r="BY140" s="20">
        <v>0</v>
      </c>
      <c r="BZ140" s="20">
        <v>0</v>
      </c>
      <c r="CA140" s="20">
        <v>0</v>
      </c>
      <c r="CB140" s="20">
        <v>0</v>
      </c>
      <c r="CC140" s="20">
        <v>0</v>
      </c>
      <c r="CD140" s="20">
        <v>0</v>
      </c>
      <c r="CE140" s="20">
        <v>0</v>
      </c>
      <c r="CF140" s="20">
        <v>0</v>
      </c>
      <c r="CG140" s="20">
        <v>0</v>
      </c>
      <c r="CH140" s="20">
        <v>0</v>
      </c>
      <c r="CI140" s="20">
        <v>0</v>
      </c>
      <c r="CJ140" s="20">
        <v>0</v>
      </c>
      <c r="CK140" s="20">
        <v>0</v>
      </c>
      <c r="CL140" s="20">
        <v>0</v>
      </c>
      <c r="CM140" s="20">
        <v>0</v>
      </c>
      <c r="CN140" s="20">
        <v>0</v>
      </c>
      <c r="CO140" s="20">
        <v>0</v>
      </c>
      <c r="CP140" s="20">
        <v>0</v>
      </c>
      <c r="CQ140" s="20">
        <v>0</v>
      </c>
      <c r="CR140" s="20">
        <v>0</v>
      </c>
      <c r="CS140" s="20">
        <v>0</v>
      </c>
      <c r="CT140" s="20">
        <v>0</v>
      </c>
      <c r="CU140" s="20">
        <v>0</v>
      </c>
      <c r="CV140" s="20">
        <v>0</v>
      </c>
      <c r="CW140" s="20">
        <v>0</v>
      </c>
      <c r="CX140" s="20">
        <v>0</v>
      </c>
      <c r="CY140" s="20">
        <v>0</v>
      </c>
      <c r="CZ140" s="20">
        <v>0</v>
      </c>
      <c r="DA140" s="20">
        <v>0</v>
      </c>
      <c r="DB140" s="20">
        <v>0</v>
      </c>
      <c r="DC140" s="20">
        <v>0</v>
      </c>
      <c r="DD140" s="20">
        <v>0</v>
      </c>
      <c r="DE140" s="20">
        <v>0</v>
      </c>
      <c r="DF140" s="20">
        <v>0</v>
      </c>
      <c r="DG140" s="29">
        <v>0</v>
      </c>
    </row>
    <row r="141" ht="15.4" customHeight="1" spans="1:111">
      <c r="A141" s="21" t="s">
        <v>2170</v>
      </c>
      <c r="B141" s="22" t="s">
        <v>1744</v>
      </c>
      <c r="C141" s="22" t="s">
        <v>1744</v>
      </c>
      <c r="D141" s="22" t="s">
        <v>2171</v>
      </c>
      <c r="E141" s="20">
        <v>3420800</v>
      </c>
      <c r="F141" s="20">
        <v>0</v>
      </c>
      <c r="G141" s="20">
        <v>0</v>
      </c>
      <c r="H141" s="20">
        <v>0</v>
      </c>
      <c r="I141" s="20">
        <v>0</v>
      </c>
      <c r="J141" s="20">
        <v>0</v>
      </c>
      <c r="K141" s="20">
        <v>0</v>
      </c>
      <c r="L141" s="20">
        <v>0</v>
      </c>
      <c r="M141" s="20">
        <v>0</v>
      </c>
      <c r="N141" s="20">
        <v>0</v>
      </c>
      <c r="O141" s="20">
        <v>0</v>
      </c>
      <c r="P141" s="20">
        <v>0</v>
      </c>
      <c r="Q141" s="20">
        <v>0</v>
      </c>
      <c r="R141" s="20">
        <v>0</v>
      </c>
      <c r="S141" s="20">
        <v>0</v>
      </c>
      <c r="T141" s="20">
        <v>1072400</v>
      </c>
      <c r="U141" s="20">
        <v>0</v>
      </c>
      <c r="V141" s="20">
        <v>0</v>
      </c>
      <c r="W141" s="20">
        <v>0</v>
      </c>
      <c r="X141" s="20">
        <v>0</v>
      </c>
      <c r="Y141" s="20">
        <v>0</v>
      </c>
      <c r="Z141" s="20">
        <v>0</v>
      </c>
      <c r="AA141" s="20">
        <v>0</v>
      </c>
      <c r="AB141" s="20">
        <v>0</v>
      </c>
      <c r="AC141" s="20">
        <v>0</v>
      </c>
      <c r="AD141" s="20">
        <v>0</v>
      </c>
      <c r="AE141" s="20">
        <v>0</v>
      </c>
      <c r="AF141" s="20">
        <v>1072400</v>
      </c>
      <c r="AG141" s="20">
        <v>0</v>
      </c>
      <c r="AH141" s="20">
        <v>0</v>
      </c>
      <c r="AI141" s="20">
        <v>0</v>
      </c>
      <c r="AJ141" s="20">
        <v>0</v>
      </c>
      <c r="AK141" s="20">
        <v>0</v>
      </c>
      <c r="AL141" s="20">
        <v>0</v>
      </c>
      <c r="AM141" s="20">
        <v>0</v>
      </c>
      <c r="AN141" s="20">
        <v>0</v>
      </c>
      <c r="AO141" s="20">
        <v>0</v>
      </c>
      <c r="AP141" s="20">
        <v>0</v>
      </c>
      <c r="AQ141" s="20">
        <v>0</v>
      </c>
      <c r="AR141" s="20">
        <v>0</v>
      </c>
      <c r="AS141" s="20">
        <v>0</v>
      </c>
      <c r="AT141" s="20">
        <v>0</v>
      </c>
      <c r="AU141" s="20">
        <v>0</v>
      </c>
      <c r="AV141" s="20">
        <v>2348400</v>
      </c>
      <c r="AW141" s="20">
        <v>0</v>
      </c>
      <c r="AX141" s="20">
        <v>0</v>
      </c>
      <c r="AY141" s="20">
        <v>0</v>
      </c>
      <c r="AZ141" s="20">
        <v>0</v>
      </c>
      <c r="BA141" s="20">
        <v>2348400</v>
      </c>
      <c r="BB141" s="20">
        <v>0</v>
      </c>
      <c r="BC141" s="20">
        <v>0</v>
      </c>
      <c r="BD141" s="20">
        <v>0</v>
      </c>
      <c r="BE141" s="20">
        <v>0</v>
      </c>
      <c r="BF141" s="20">
        <v>0</v>
      </c>
      <c r="BG141" s="20">
        <v>0</v>
      </c>
      <c r="BH141" s="20">
        <v>0</v>
      </c>
      <c r="BI141" s="20">
        <v>0</v>
      </c>
      <c r="BJ141" s="20">
        <v>0</v>
      </c>
      <c r="BK141" s="20">
        <v>0</v>
      </c>
      <c r="BL141" s="20">
        <v>0</v>
      </c>
      <c r="BM141" s="20">
        <v>0</v>
      </c>
      <c r="BN141" s="20">
        <v>0</v>
      </c>
      <c r="BO141" s="20">
        <v>0</v>
      </c>
      <c r="BP141" s="20">
        <v>0</v>
      </c>
      <c r="BQ141" s="20">
        <v>0</v>
      </c>
      <c r="BR141" s="20">
        <v>0</v>
      </c>
      <c r="BS141" s="20">
        <v>0</v>
      </c>
      <c r="BT141" s="20">
        <v>0</v>
      </c>
      <c r="BU141" s="20">
        <v>0</v>
      </c>
      <c r="BV141" s="20">
        <v>0</v>
      </c>
      <c r="BW141" s="20">
        <v>0</v>
      </c>
      <c r="BX141" s="20">
        <v>0</v>
      </c>
      <c r="BY141" s="20">
        <v>0</v>
      </c>
      <c r="BZ141" s="20">
        <v>0</v>
      </c>
      <c r="CA141" s="20">
        <v>0</v>
      </c>
      <c r="CB141" s="20">
        <v>0</v>
      </c>
      <c r="CC141" s="20">
        <v>0</v>
      </c>
      <c r="CD141" s="20">
        <v>0</v>
      </c>
      <c r="CE141" s="20">
        <v>0</v>
      </c>
      <c r="CF141" s="20">
        <v>0</v>
      </c>
      <c r="CG141" s="20">
        <v>0</v>
      </c>
      <c r="CH141" s="20">
        <v>0</v>
      </c>
      <c r="CI141" s="20">
        <v>0</v>
      </c>
      <c r="CJ141" s="20">
        <v>0</v>
      </c>
      <c r="CK141" s="20">
        <v>0</v>
      </c>
      <c r="CL141" s="20">
        <v>0</v>
      </c>
      <c r="CM141" s="20">
        <v>0</v>
      </c>
      <c r="CN141" s="20">
        <v>0</v>
      </c>
      <c r="CO141" s="20">
        <v>0</v>
      </c>
      <c r="CP141" s="20">
        <v>0</v>
      </c>
      <c r="CQ141" s="20">
        <v>0</v>
      </c>
      <c r="CR141" s="20">
        <v>0</v>
      </c>
      <c r="CS141" s="20">
        <v>0</v>
      </c>
      <c r="CT141" s="20">
        <v>0</v>
      </c>
      <c r="CU141" s="20">
        <v>0</v>
      </c>
      <c r="CV141" s="20">
        <v>0</v>
      </c>
      <c r="CW141" s="20">
        <v>0</v>
      </c>
      <c r="CX141" s="20">
        <v>0</v>
      </c>
      <c r="CY141" s="20">
        <v>0</v>
      </c>
      <c r="CZ141" s="20">
        <v>0</v>
      </c>
      <c r="DA141" s="20">
        <v>0</v>
      </c>
      <c r="DB141" s="20">
        <v>0</v>
      </c>
      <c r="DC141" s="20">
        <v>0</v>
      </c>
      <c r="DD141" s="20">
        <v>0</v>
      </c>
      <c r="DE141" s="20">
        <v>0</v>
      </c>
      <c r="DF141" s="20">
        <v>0</v>
      </c>
      <c r="DG141" s="29">
        <v>0</v>
      </c>
    </row>
    <row r="142" ht="15.4" customHeight="1" spans="1:111">
      <c r="A142" s="21" t="s">
        <v>2172</v>
      </c>
      <c r="B142" s="22" t="s">
        <v>1744</v>
      </c>
      <c r="C142" s="22" t="s">
        <v>1744</v>
      </c>
      <c r="D142" s="22" t="s">
        <v>972</v>
      </c>
      <c r="E142" s="20">
        <v>15940000</v>
      </c>
      <c r="F142" s="20">
        <v>0</v>
      </c>
      <c r="G142" s="20">
        <v>0</v>
      </c>
      <c r="H142" s="20">
        <v>0</v>
      </c>
      <c r="I142" s="20">
        <v>0</v>
      </c>
      <c r="J142" s="20">
        <v>0</v>
      </c>
      <c r="K142" s="20">
        <v>0</v>
      </c>
      <c r="L142" s="20">
        <v>0</v>
      </c>
      <c r="M142" s="20">
        <v>0</v>
      </c>
      <c r="N142" s="20">
        <v>0</v>
      </c>
      <c r="O142" s="20">
        <v>0</v>
      </c>
      <c r="P142" s="20">
        <v>0</v>
      </c>
      <c r="Q142" s="20">
        <v>0</v>
      </c>
      <c r="R142" s="20">
        <v>0</v>
      </c>
      <c r="S142" s="20">
        <v>0</v>
      </c>
      <c r="T142" s="20">
        <v>230000</v>
      </c>
      <c r="U142" s="20">
        <v>30000</v>
      </c>
      <c r="V142" s="20">
        <v>0</v>
      </c>
      <c r="W142" s="20">
        <v>0</v>
      </c>
      <c r="X142" s="20">
        <v>0</v>
      </c>
      <c r="Y142" s="20">
        <v>0</v>
      </c>
      <c r="Z142" s="20">
        <v>0</v>
      </c>
      <c r="AA142" s="20">
        <v>0</v>
      </c>
      <c r="AB142" s="20">
        <v>0</v>
      </c>
      <c r="AC142" s="20">
        <v>0</v>
      </c>
      <c r="AD142" s="20">
        <v>0</v>
      </c>
      <c r="AE142" s="20">
        <v>0</v>
      </c>
      <c r="AF142" s="20">
        <v>0</v>
      </c>
      <c r="AG142" s="20">
        <v>0</v>
      </c>
      <c r="AH142" s="20">
        <v>0</v>
      </c>
      <c r="AI142" s="20">
        <v>0</v>
      </c>
      <c r="AJ142" s="20">
        <v>0</v>
      </c>
      <c r="AK142" s="20">
        <v>0</v>
      </c>
      <c r="AL142" s="20">
        <v>0</v>
      </c>
      <c r="AM142" s="20">
        <v>0</v>
      </c>
      <c r="AN142" s="20">
        <v>191341.57</v>
      </c>
      <c r="AO142" s="20">
        <v>0</v>
      </c>
      <c r="AP142" s="20">
        <v>0</v>
      </c>
      <c r="AQ142" s="20">
        <v>0</v>
      </c>
      <c r="AR142" s="20">
        <v>0</v>
      </c>
      <c r="AS142" s="20">
        <v>0</v>
      </c>
      <c r="AT142" s="20">
        <v>0</v>
      </c>
      <c r="AU142" s="20">
        <v>8658.43</v>
      </c>
      <c r="AV142" s="20">
        <v>0</v>
      </c>
      <c r="AW142" s="20">
        <v>0</v>
      </c>
      <c r="AX142" s="20">
        <v>0</v>
      </c>
      <c r="AY142" s="20">
        <v>0</v>
      </c>
      <c r="AZ142" s="20">
        <v>0</v>
      </c>
      <c r="BA142" s="20">
        <v>0</v>
      </c>
      <c r="BB142" s="20">
        <v>0</v>
      </c>
      <c r="BC142" s="20">
        <v>0</v>
      </c>
      <c r="BD142" s="20">
        <v>0</v>
      </c>
      <c r="BE142" s="20">
        <v>0</v>
      </c>
      <c r="BF142" s="20">
        <v>0</v>
      </c>
      <c r="BG142" s="20">
        <v>0</v>
      </c>
      <c r="BH142" s="20">
        <v>0</v>
      </c>
      <c r="BI142" s="20">
        <v>0</v>
      </c>
      <c r="BJ142" s="20">
        <v>0</v>
      </c>
      <c r="BK142" s="20">
        <v>0</v>
      </c>
      <c r="BL142" s="20">
        <v>0</v>
      </c>
      <c r="BM142" s="20">
        <v>0</v>
      </c>
      <c r="BN142" s="20">
        <v>0</v>
      </c>
      <c r="BO142" s="20">
        <v>0</v>
      </c>
      <c r="BP142" s="20">
        <v>0</v>
      </c>
      <c r="BQ142" s="20">
        <v>0</v>
      </c>
      <c r="BR142" s="20">
        <v>0</v>
      </c>
      <c r="BS142" s="20">
        <v>0</v>
      </c>
      <c r="BT142" s="20">
        <v>0</v>
      </c>
      <c r="BU142" s="20">
        <v>0</v>
      </c>
      <c r="BV142" s="20">
        <v>0</v>
      </c>
      <c r="BW142" s="20">
        <v>0</v>
      </c>
      <c r="BX142" s="20">
        <v>0</v>
      </c>
      <c r="BY142" s="20">
        <v>0</v>
      </c>
      <c r="BZ142" s="20">
        <v>2580000</v>
      </c>
      <c r="CA142" s="20">
        <v>0</v>
      </c>
      <c r="CB142" s="20">
        <v>0</v>
      </c>
      <c r="CC142" s="20">
        <v>0</v>
      </c>
      <c r="CD142" s="20">
        <v>1030000</v>
      </c>
      <c r="CE142" s="20">
        <v>774000</v>
      </c>
      <c r="CF142" s="20">
        <v>526000</v>
      </c>
      <c r="CG142" s="20">
        <v>0</v>
      </c>
      <c r="CH142" s="20">
        <v>0</v>
      </c>
      <c r="CI142" s="20">
        <v>0</v>
      </c>
      <c r="CJ142" s="20">
        <v>0</v>
      </c>
      <c r="CK142" s="20">
        <v>0</v>
      </c>
      <c r="CL142" s="20">
        <v>0</v>
      </c>
      <c r="CM142" s="20">
        <v>0</v>
      </c>
      <c r="CN142" s="20">
        <v>0</v>
      </c>
      <c r="CO142" s="20">
        <v>0</v>
      </c>
      <c r="CP142" s="20">
        <v>250000</v>
      </c>
      <c r="CQ142" s="20">
        <v>0</v>
      </c>
      <c r="CR142" s="20">
        <v>0</v>
      </c>
      <c r="CS142" s="20">
        <v>0</v>
      </c>
      <c r="CT142" s="20">
        <v>13130000</v>
      </c>
      <c r="CU142" s="20">
        <v>0</v>
      </c>
      <c r="CV142" s="20">
        <v>0</v>
      </c>
      <c r="CW142" s="20">
        <v>13130000</v>
      </c>
      <c r="CX142" s="20">
        <v>0</v>
      </c>
      <c r="CY142" s="20">
        <v>0</v>
      </c>
      <c r="CZ142" s="20">
        <v>0</v>
      </c>
      <c r="DA142" s="20">
        <v>0</v>
      </c>
      <c r="DB142" s="20">
        <v>0</v>
      </c>
      <c r="DC142" s="20">
        <v>0</v>
      </c>
      <c r="DD142" s="20">
        <v>0</v>
      </c>
      <c r="DE142" s="20">
        <v>0</v>
      </c>
      <c r="DF142" s="20">
        <v>0</v>
      </c>
      <c r="DG142" s="29">
        <v>0</v>
      </c>
    </row>
    <row r="143" ht="15.4" customHeight="1" spans="1:111">
      <c r="A143" s="21" t="s">
        <v>2173</v>
      </c>
      <c r="B143" s="22" t="s">
        <v>1744</v>
      </c>
      <c r="C143" s="22" t="s">
        <v>1744</v>
      </c>
      <c r="D143" s="22" t="s">
        <v>2174</v>
      </c>
      <c r="E143" s="20">
        <v>5100000</v>
      </c>
      <c r="F143" s="20">
        <v>0</v>
      </c>
      <c r="G143" s="20">
        <v>0</v>
      </c>
      <c r="H143" s="20">
        <v>0</v>
      </c>
      <c r="I143" s="20">
        <v>0</v>
      </c>
      <c r="J143" s="20">
        <v>0</v>
      </c>
      <c r="K143" s="20">
        <v>0</v>
      </c>
      <c r="L143" s="20">
        <v>0</v>
      </c>
      <c r="M143" s="20">
        <v>0</v>
      </c>
      <c r="N143" s="20">
        <v>0</v>
      </c>
      <c r="O143" s="20">
        <v>0</v>
      </c>
      <c r="P143" s="20">
        <v>0</v>
      </c>
      <c r="Q143" s="20">
        <v>0</v>
      </c>
      <c r="R143" s="20">
        <v>0</v>
      </c>
      <c r="S143" s="20">
        <v>0</v>
      </c>
      <c r="T143" s="20">
        <v>30000</v>
      </c>
      <c r="U143" s="20">
        <v>30000</v>
      </c>
      <c r="V143" s="20">
        <v>0</v>
      </c>
      <c r="W143" s="20">
        <v>0</v>
      </c>
      <c r="X143" s="20">
        <v>0</v>
      </c>
      <c r="Y143" s="20">
        <v>0</v>
      </c>
      <c r="Z143" s="20">
        <v>0</v>
      </c>
      <c r="AA143" s="20">
        <v>0</v>
      </c>
      <c r="AB143" s="20">
        <v>0</v>
      </c>
      <c r="AC143" s="20">
        <v>0</v>
      </c>
      <c r="AD143" s="20">
        <v>0</v>
      </c>
      <c r="AE143" s="20">
        <v>0</v>
      </c>
      <c r="AF143" s="20">
        <v>0</v>
      </c>
      <c r="AG143" s="20">
        <v>0</v>
      </c>
      <c r="AH143" s="20">
        <v>0</v>
      </c>
      <c r="AI143" s="20">
        <v>0</v>
      </c>
      <c r="AJ143" s="20">
        <v>0</v>
      </c>
      <c r="AK143" s="20">
        <v>0</v>
      </c>
      <c r="AL143" s="20">
        <v>0</v>
      </c>
      <c r="AM143" s="20">
        <v>0</v>
      </c>
      <c r="AN143" s="20">
        <v>0</v>
      </c>
      <c r="AO143" s="20">
        <v>0</v>
      </c>
      <c r="AP143" s="20">
        <v>0</v>
      </c>
      <c r="AQ143" s="20">
        <v>0</v>
      </c>
      <c r="AR143" s="20">
        <v>0</v>
      </c>
      <c r="AS143" s="20">
        <v>0</v>
      </c>
      <c r="AT143" s="20">
        <v>0</v>
      </c>
      <c r="AU143" s="20">
        <v>0</v>
      </c>
      <c r="AV143" s="20">
        <v>0</v>
      </c>
      <c r="AW143" s="20">
        <v>0</v>
      </c>
      <c r="AX143" s="20">
        <v>0</v>
      </c>
      <c r="AY143" s="20">
        <v>0</v>
      </c>
      <c r="AZ143" s="20">
        <v>0</v>
      </c>
      <c r="BA143" s="20">
        <v>0</v>
      </c>
      <c r="BB143" s="20">
        <v>0</v>
      </c>
      <c r="BC143" s="20">
        <v>0</v>
      </c>
      <c r="BD143" s="20">
        <v>0</v>
      </c>
      <c r="BE143" s="20">
        <v>0</v>
      </c>
      <c r="BF143" s="20">
        <v>0</v>
      </c>
      <c r="BG143" s="20">
        <v>0</v>
      </c>
      <c r="BH143" s="20">
        <v>0</v>
      </c>
      <c r="BI143" s="20">
        <v>0</v>
      </c>
      <c r="BJ143" s="20">
        <v>0</v>
      </c>
      <c r="BK143" s="20">
        <v>0</v>
      </c>
      <c r="BL143" s="20">
        <v>0</v>
      </c>
      <c r="BM143" s="20">
        <v>0</v>
      </c>
      <c r="BN143" s="20">
        <v>0</v>
      </c>
      <c r="BO143" s="20">
        <v>0</v>
      </c>
      <c r="BP143" s="20">
        <v>0</v>
      </c>
      <c r="BQ143" s="20">
        <v>0</v>
      </c>
      <c r="BR143" s="20">
        <v>0</v>
      </c>
      <c r="BS143" s="20">
        <v>0</v>
      </c>
      <c r="BT143" s="20">
        <v>0</v>
      </c>
      <c r="BU143" s="20">
        <v>0</v>
      </c>
      <c r="BV143" s="20">
        <v>0</v>
      </c>
      <c r="BW143" s="20">
        <v>0</v>
      </c>
      <c r="BX143" s="20">
        <v>0</v>
      </c>
      <c r="BY143" s="20">
        <v>0</v>
      </c>
      <c r="BZ143" s="20">
        <v>0</v>
      </c>
      <c r="CA143" s="20">
        <v>0</v>
      </c>
      <c r="CB143" s="20">
        <v>0</v>
      </c>
      <c r="CC143" s="20">
        <v>0</v>
      </c>
      <c r="CD143" s="20">
        <v>0</v>
      </c>
      <c r="CE143" s="20">
        <v>0</v>
      </c>
      <c r="CF143" s="20">
        <v>0</v>
      </c>
      <c r="CG143" s="20">
        <v>0</v>
      </c>
      <c r="CH143" s="20">
        <v>0</v>
      </c>
      <c r="CI143" s="20">
        <v>0</v>
      </c>
      <c r="CJ143" s="20">
        <v>0</v>
      </c>
      <c r="CK143" s="20">
        <v>0</v>
      </c>
      <c r="CL143" s="20">
        <v>0</v>
      </c>
      <c r="CM143" s="20">
        <v>0</v>
      </c>
      <c r="CN143" s="20">
        <v>0</v>
      </c>
      <c r="CO143" s="20">
        <v>0</v>
      </c>
      <c r="CP143" s="20">
        <v>0</v>
      </c>
      <c r="CQ143" s="20">
        <v>0</v>
      </c>
      <c r="CR143" s="20">
        <v>0</v>
      </c>
      <c r="CS143" s="20">
        <v>0</v>
      </c>
      <c r="CT143" s="20">
        <v>5070000</v>
      </c>
      <c r="CU143" s="20">
        <v>0</v>
      </c>
      <c r="CV143" s="20">
        <v>0</v>
      </c>
      <c r="CW143" s="20">
        <v>5070000</v>
      </c>
      <c r="CX143" s="20">
        <v>0</v>
      </c>
      <c r="CY143" s="20">
        <v>0</v>
      </c>
      <c r="CZ143" s="20">
        <v>0</v>
      </c>
      <c r="DA143" s="20">
        <v>0</v>
      </c>
      <c r="DB143" s="20">
        <v>0</v>
      </c>
      <c r="DC143" s="20">
        <v>0</v>
      </c>
      <c r="DD143" s="20">
        <v>0</v>
      </c>
      <c r="DE143" s="20">
        <v>0</v>
      </c>
      <c r="DF143" s="20">
        <v>0</v>
      </c>
      <c r="DG143" s="29">
        <v>0</v>
      </c>
    </row>
    <row r="144" ht="15.4" customHeight="1" spans="1:111">
      <c r="A144" s="21" t="s">
        <v>2175</v>
      </c>
      <c r="B144" s="22" t="s">
        <v>1744</v>
      </c>
      <c r="C144" s="22" t="s">
        <v>1744</v>
      </c>
      <c r="D144" s="22" t="s">
        <v>2176</v>
      </c>
      <c r="E144" s="20">
        <v>970000</v>
      </c>
      <c r="F144" s="20">
        <v>0</v>
      </c>
      <c r="G144" s="20">
        <v>0</v>
      </c>
      <c r="H144" s="20">
        <v>0</v>
      </c>
      <c r="I144" s="20">
        <v>0</v>
      </c>
      <c r="J144" s="20">
        <v>0</v>
      </c>
      <c r="K144" s="20">
        <v>0</v>
      </c>
      <c r="L144" s="20">
        <v>0</v>
      </c>
      <c r="M144" s="20">
        <v>0</v>
      </c>
      <c r="N144" s="20">
        <v>0</v>
      </c>
      <c r="O144" s="20">
        <v>0</v>
      </c>
      <c r="P144" s="20">
        <v>0</v>
      </c>
      <c r="Q144" s="20">
        <v>0</v>
      </c>
      <c r="R144" s="20">
        <v>0</v>
      </c>
      <c r="S144" s="20">
        <v>0</v>
      </c>
      <c r="T144" s="20">
        <v>30000</v>
      </c>
      <c r="U144" s="20">
        <v>30000</v>
      </c>
      <c r="V144" s="20">
        <v>0</v>
      </c>
      <c r="W144" s="20">
        <v>0</v>
      </c>
      <c r="X144" s="20">
        <v>0</v>
      </c>
      <c r="Y144" s="20">
        <v>0</v>
      </c>
      <c r="Z144" s="20">
        <v>0</v>
      </c>
      <c r="AA144" s="20">
        <v>0</v>
      </c>
      <c r="AB144" s="20">
        <v>0</v>
      </c>
      <c r="AC144" s="20">
        <v>0</v>
      </c>
      <c r="AD144" s="20">
        <v>0</v>
      </c>
      <c r="AE144" s="20">
        <v>0</v>
      </c>
      <c r="AF144" s="20">
        <v>0</v>
      </c>
      <c r="AG144" s="20">
        <v>0</v>
      </c>
      <c r="AH144" s="20">
        <v>0</v>
      </c>
      <c r="AI144" s="20">
        <v>0</v>
      </c>
      <c r="AJ144" s="20">
        <v>0</v>
      </c>
      <c r="AK144" s="20">
        <v>0</v>
      </c>
      <c r="AL144" s="20">
        <v>0</v>
      </c>
      <c r="AM144" s="20">
        <v>0</v>
      </c>
      <c r="AN144" s="20">
        <v>0</v>
      </c>
      <c r="AO144" s="20">
        <v>0</v>
      </c>
      <c r="AP144" s="20">
        <v>0</v>
      </c>
      <c r="AQ144" s="20">
        <v>0</v>
      </c>
      <c r="AR144" s="20">
        <v>0</v>
      </c>
      <c r="AS144" s="20">
        <v>0</v>
      </c>
      <c r="AT144" s="20">
        <v>0</v>
      </c>
      <c r="AU144" s="20">
        <v>0</v>
      </c>
      <c r="AV144" s="20">
        <v>0</v>
      </c>
      <c r="AW144" s="20">
        <v>0</v>
      </c>
      <c r="AX144" s="20">
        <v>0</v>
      </c>
      <c r="AY144" s="20">
        <v>0</v>
      </c>
      <c r="AZ144" s="20">
        <v>0</v>
      </c>
      <c r="BA144" s="20">
        <v>0</v>
      </c>
      <c r="BB144" s="20">
        <v>0</v>
      </c>
      <c r="BC144" s="20">
        <v>0</v>
      </c>
      <c r="BD144" s="20">
        <v>0</v>
      </c>
      <c r="BE144" s="20">
        <v>0</v>
      </c>
      <c r="BF144" s="20">
        <v>0</v>
      </c>
      <c r="BG144" s="20">
        <v>0</v>
      </c>
      <c r="BH144" s="20">
        <v>0</v>
      </c>
      <c r="BI144" s="20">
        <v>0</v>
      </c>
      <c r="BJ144" s="20">
        <v>0</v>
      </c>
      <c r="BK144" s="20">
        <v>0</v>
      </c>
      <c r="BL144" s="20">
        <v>0</v>
      </c>
      <c r="BM144" s="20">
        <v>0</v>
      </c>
      <c r="BN144" s="20">
        <v>0</v>
      </c>
      <c r="BO144" s="20">
        <v>0</v>
      </c>
      <c r="BP144" s="20">
        <v>0</v>
      </c>
      <c r="BQ144" s="20">
        <v>0</v>
      </c>
      <c r="BR144" s="20">
        <v>0</v>
      </c>
      <c r="BS144" s="20">
        <v>0</v>
      </c>
      <c r="BT144" s="20">
        <v>0</v>
      </c>
      <c r="BU144" s="20">
        <v>0</v>
      </c>
      <c r="BV144" s="20">
        <v>0</v>
      </c>
      <c r="BW144" s="20">
        <v>0</v>
      </c>
      <c r="BX144" s="20">
        <v>0</v>
      </c>
      <c r="BY144" s="20">
        <v>0</v>
      </c>
      <c r="BZ144" s="20">
        <v>0</v>
      </c>
      <c r="CA144" s="20">
        <v>0</v>
      </c>
      <c r="CB144" s="20">
        <v>0</v>
      </c>
      <c r="CC144" s="20">
        <v>0</v>
      </c>
      <c r="CD144" s="20">
        <v>0</v>
      </c>
      <c r="CE144" s="20">
        <v>0</v>
      </c>
      <c r="CF144" s="20">
        <v>0</v>
      </c>
      <c r="CG144" s="20">
        <v>0</v>
      </c>
      <c r="CH144" s="20">
        <v>0</v>
      </c>
      <c r="CI144" s="20">
        <v>0</v>
      </c>
      <c r="CJ144" s="20">
        <v>0</v>
      </c>
      <c r="CK144" s="20">
        <v>0</v>
      </c>
      <c r="CL144" s="20">
        <v>0</v>
      </c>
      <c r="CM144" s="20">
        <v>0</v>
      </c>
      <c r="CN144" s="20">
        <v>0</v>
      </c>
      <c r="CO144" s="20">
        <v>0</v>
      </c>
      <c r="CP144" s="20">
        <v>0</v>
      </c>
      <c r="CQ144" s="20">
        <v>0</v>
      </c>
      <c r="CR144" s="20">
        <v>0</v>
      </c>
      <c r="CS144" s="20">
        <v>0</v>
      </c>
      <c r="CT144" s="20">
        <v>940000</v>
      </c>
      <c r="CU144" s="20">
        <v>0</v>
      </c>
      <c r="CV144" s="20">
        <v>0</v>
      </c>
      <c r="CW144" s="20">
        <v>940000</v>
      </c>
      <c r="CX144" s="20">
        <v>0</v>
      </c>
      <c r="CY144" s="20">
        <v>0</v>
      </c>
      <c r="CZ144" s="20">
        <v>0</v>
      </c>
      <c r="DA144" s="20">
        <v>0</v>
      </c>
      <c r="DB144" s="20">
        <v>0</v>
      </c>
      <c r="DC144" s="20">
        <v>0</v>
      </c>
      <c r="DD144" s="20">
        <v>0</v>
      </c>
      <c r="DE144" s="20">
        <v>0</v>
      </c>
      <c r="DF144" s="20">
        <v>0</v>
      </c>
      <c r="DG144" s="29">
        <v>0</v>
      </c>
    </row>
    <row r="145" ht="15.4" customHeight="1" spans="1:111">
      <c r="A145" s="21" t="s">
        <v>2177</v>
      </c>
      <c r="B145" s="22" t="s">
        <v>1744</v>
      </c>
      <c r="C145" s="22" t="s">
        <v>1744</v>
      </c>
      <c r="D145" s="22" t="s">
        <v>2178</v>
      </c>
      <c r="E145" s="20">
        <v>1700000</v>
      </c>
      <c r="F145" s="20">
        <v>0</v>
      </c>
      <c r="G145" s="20">
        <v>0</v>
      </c>
      <c r="H145" s="20">
        <v>0</v>
      </c>
      <c r="I145" s="20">
        <v>0</v>
      </c>
      <c r="J145" s="20">
        <v>0</v>
      </c>
      <c r="K145" s="20">
        <v>0</v>
      </c>
      <c r="L145" s="20">
        <v>0</v>
      </c>
      <c r="M145" s="20">
        <v>0</v>
      </c>
      <c r="N145" s="20">
        <v>0</v>
      </c>
      <c r="O145" s="20">
        <v>0</v>
      </c>
      <c r="P145" s="20">
        <v>0</v>
      </c>
      <c r="Q145" s="20">
        <v>0</v>
      </c>
      <c r="R145" s="20">
        <v>0</v>
      </c>
      <c r="S145" s="20">
        <v>0</v>
      </c>
      <c r="T145" s="20">
        <v>0</v>
      </c>
      <c r="U145" s="20">
        <v>0</v>
      </c>
      <c r="V145" s="20">
        <v>0</v>
      </c>
      <c r="W145" s="20">
        <v>0</v>
      </c>
      <c r="X145" s="20">
        <v>0</v>
      </c>
      <c r="Y145" s="20">
        <v>0</v>
      </c>
      <c r="Z145" s="20">
        <v>0</v>
      </c>
      <c r="AA145" s="20">
        <v>0</v>
      </c>
      <c r="AB145" s="20">
        <v>0</v>
      </c>
      <c r="AC145" s="20">
        <v>0</v>
      </c>
      <c r="AD145" s="20">
        <v>0</v>
      </c>
      <c r="AE145" s="20">
        <v>0</v>
      </c>
      <c r="AF145" s="20">
        <v>0</v>
      </c>
      <c r="AG145" s="20">
        <v>0</v>
      </c>
      <c r="AH145" s="20">
        <v>0</v>
      </c>
      <c r="AI145" s="20">
        <v>0</v>
      </c>
      <c r="AJ145" s="20">
        <v>0</v>
      </c>
      <c r="AK145" s="20">
        <v>0</v>
      </c>
      <c r="AL145" s="20">
        <v>0</v>
      </c>
      <c r="AM145" s="20">
        <v>0</v>
      </c>
      <c r="AN145" s="20">
        <v>0</v>
      </c>
      <c r="AO145" s="20">
        <v>0</v>
      </c>
      <c r="AP145" s="20">
        <v>0</v>
      </c>
      <c r="AQ145" s="20">
        <v>0</v>
      </c>
      <c r="AR145" s="20">
        <v>0</v>
      </c>
      <c r="AS145" s="20">
        <v>0</v>
      </c>
      <c r="AT145" s="20">
        <v>0</v>
      </c>
      <c r="AU145" s="20">
        <v>0</v>
      </c>
      <c r="AV145" s="20">
        <v>0</v>
      </c>
      <c r="AW145" s="20">
        <v>0</v>
      </c>
      <c r="AX145" s="20">
        <v>0</v>
      </c>
      <c r="AY145" s="20">
        <v>0</v>
      </c>
      <c r="AZ145" s="20">
        <v>0</v>
      </c>
      <c r="BA145" s="20">
        <v>0</v>
      </c>
      <c r="BB145" s="20">
        <v>0</v>
      </c>
      <c r="BC145" s="20">
        <v>0</v>
      </c>
      <c r="BD145" s="20">
        <v>0</v>
      </c>
      <c r="BE145" s="20">
        <v>0</v>
      </c>
      <c r="BF145" s="20">
        <v>0</v>
      </c>
      <c r="BG145" s="20">
        <v>0</v>
      </c>
      <c r="BH145" s="20">
        <v>0</v>
      </c>
      <c r="BI145" s="20">
        <v>0</v>
      </c>
      <c r="BJ145" s="20">
        <v>0</v>
      </c>
      <c r="BK145" s="20">
        <v>0</v>
      </c>
      <c r="BL145" s="20">
        <v>0</v>
      </c>
      <c r="BM145" s="20">
        <v>0</v>
      </c>
      <c r="BN145" s="20">
        <v>0</v>
      </c>
      <c r="BO145" s="20">
        <v>0</v>
      </c>
      <c r="BP145" s="20">
        <v>0</v>
      </c>
      <c r="BQ145" s="20">
        <v>0</v>
      </c>
      <c r="BR145" s="20">
        <v>0</v>
      </c>
      <c r="BS145" s="20">
        <v>0</v>
      </c>
      <c r="BT145" s="20">
        <v>0</v>
      </c>
      <c r="BU145" s="20">
        <v>0</v>
      </c>
      <c r="BV145" s="20">
        <v>0</v>
      </c>
      <c r="BW145" s="20">
        <v>0</v>
      </c>
      <c r="BX145" s="20">
        <v>0</v>
      </c>
      <c r="BY145" s="20">
        <v>0</v>
      </c>
      <c r="BZ145" s="20">
        <v>0</v>
      </c>
      <c r="CA145" s="20">
        <v>0</v>
      </c>
      <c r="CB145" s="20">
        <v>0</v>
      </c>
      <c r="CC145" s="20">
        <v>0</v>
      </c>
      <c r="CD145" s="20">
        <v>0</v>
      </c>
      <c r="CE145" s="20">
        <v>0</v>
      </c>
      <c r="CF145" s="20">
        <v>0</v>
      </c>
      <c r="CG145" s="20">
        <v>0</v>
      </c>
      <c r="CH145" s="20">
        <v>0</v>
      </c>
      <c r="CI145" s="20">
        <v>0</v>
      </c>
      <c r="CJ145" s="20">
        <v>0</v>
      </c>
      <c r="CK145" s="20">
        <v>0</v>
      </c>
      <c r="CL145" s="20">
        <v>0</v>
      </c>
      <c r="CM145" s="20">
        <v>0</v>
      </c>
      <c r="CN145" s="20">
        <v>0</v>
      </c>
      <c r="CO145" s="20">
        <v>0</v>
      </c>
      <c r="CP145" s="20">
        <v>0</v>
      </c>
      <c r="CQ145" s="20">
        <v>0</v>
      </c>
      <c r="CR145" s="20">
        <v>0</v>
      </c>
      <c r="CS145" s="20">
        <v>0</v>
      </c>
      <c r="CT145" s="20">
        <v>1700000</v>
      </c>
      <c r="CU145" s="20">
        <v>0</v>
      </c>
      <c r="CV145" s="20">
        <v>0</v>
      </c>
      <c r="CW145" s="20">
        <v>1700000</v>
      </c>
      <c r="CX145" s="20">
        <v>0</v>
      </c>
      <c r="CY145" s="20">
        <v>0</v>
      </c>
      <c r="CZ145" s="20">
        <v>0</v>
      </c>
      <c r="DA145" s="20">
        <v>0</v>
      </c>
      <c r="DB145" s="20">
        <v>0</v>
      </c>
      <c r="DC145" s="20">
        <v>0</v>
      </c>
      <c r="DD145" s="20">
        <v>0</v>
      </c>
      <c r="DE145" s="20">
        <v>0</v>
      </c>
      <c r="DF145" s="20">
        <v>0</v>
      </c>
      <c r="DG145" s="29">
        <v>0</v>
      </c>
    </row>
    <row r="146" ht="15.4" customHeight="1" spans="1:111">
      <c r="A146" s="21" t="s">
        <v>2179</v>
      </c>
      <c r="B146" s="22" t="s">
        <v>1744</v>
      </c>
      <c r="C146" s="22" t="s">
        <v>1744</v>
      </c>
      <c r="D146" s="22" t="s">
        <v>2180</v>
      </c>
      <c r="E146" s="20">
        <v>2430000</v>
      </c>
      <c r="F146" s="20">
        <v>0</v>
      </c>
      <c r="G146" s="20">
        <v>0</v>
      </c>
      <c r="H146" s="20">
        <v>0</v>
      </c>
      <c r="I146" s="20">
        <v>0</v>
      </c>
      <c r="J146" s="20">
        <v>0</v>
      </c>
      <c r="K146" s="20">
        <v>0</v>
      </c>
      <c r="L146" s="20">
        <v>0</v>
      </c>
      <c r="M146" s="20">
        <v>0</v>
      </c>
      <c r="N146" s="20">
        <v>0</v>
      </c>
      <c r="O146" s="20">
        <v>0</v>
      </c>
      <c r="P146" s="20">
        <v>0</v>
      </c>
      <c r="Q146" s="20">
        <v>0</v>
      </c>
      <c r="R146" s="20">
        <v>0</v>
      </c>
      <c r="S146" s="20">
        <v>0</v>
      </c>
      <c r="T146" s="20">
        <v>0</v>
      </c>
      <c r="U146" s="20">
        <v>0</v>
      </c>
      <c r="V146" s="20">
        <v>0</v>
      </c>
      <c r="W146" s="20">
        <v>0</v>
      </c>
      <c r="X146" s="20">
        <v>0</v>
      </c>
      <c r="Y146" s="20">
        <v>0</v>
      </c>
      <c r="Z146" s="20">
        <v>0</v>
      </c>
      <c r="AA146" s="20">
        <v>0</v>
      </c>
      <c r="AB146" s="20">
        <v>0</v>
      </c>
      <c r="AC146" s="20">
        <v>0</v>
      </c>
      <c r="AD146" s="20">
        <v>0</v>
      </c>
      <c r="AE146" s="20">
        <v>0</v>
      </c>
      <c r="AF146" s="20">
        <v>0</v>
      </c>
      <c r="AG146" s="20">
        <v>0</v>
      </c>
      <c r="AH146" s="20">
        <v>0</v>
      </c>
      <c r="AI146" s="20">
        <v>0</v>
      </c>
      <c r="AJ146" s="20">
        <v>0</v>
      </c>
      <c r="AK146" s="20">
        <v>0</v>
      </c>
      <c r="AL146" s="20">
        <v>0</v>
      </c>
      <c r="AM146" s="20">
        <v>0</v>
      </c>
      <c r="AN146" s="20">
        <v>0</v>
      </c>
      <c r="AO146" s="20">
        <v>0</v>
      </c>
      <c r="AP146" s="20">
        <v>0</v>
      </c>
      <c r="AQ146" s="20">
        <v>0</v>
      </c>
      <c r="AR146" s="20">
        <v>0</v>
      </c>
      <c r="AS146" s="20">
        <v>0</v>
      </c>
      <c r="AT146" s="20">
        <v>0</v>
      </c>
      <c r="AU146" s="20">
        <v>0</v>
      </c>
      <c r="AV146" s="20">
        <v>0</v>
      </c>
      <c r="AW146" s="20">
        <v>0</v>
      </c>
      <c r="AX146" s="20">
        <v>0</v>
      </c>
      <c r="AY146" s="20">
        <v>0</v>
      </c>
      <c r="AZ146" s="20">
        <v>0</v>
      </c>
      <c r="BA146" s="20">
        <v>0</v>
      </c>
      <c r="BB146" s="20">
        <v>0</v>
      </c>
      <c r="BC146" s="20">
        <v>0</v>
      </c>
      <c r="BD146" s="20">
        <v>0</v>
      </c>
      <c r="BE146" s="20">
        <v>0</v>
      </c>
      <c r="BF146" s="20">
        <v>0</v>
      </c>
      <c r="BG146" s="20">
        <v>0</v>
      </c>
      <c r="BH146" s="20">
        <v>0</v>
      </c>
      <c r="BI146" s="20">
        <v>0</v>
      </c>
      <c r="BJ146" s="20">
        <v>0</v>
      </c>
      <c r="BK146" s="20">
        <v>0</v>
      </c>
      <c r="BL146" s="20">
        <v>0</v>
      </c>
      <c r="BM146" s="20">
        <v>0</v>
      </c>
      <c r="BN146" s="20">
        <v>0</v>
      </c>
      <c r="BO146" s="20">
        <v>0</v>
      </c>
      <c r="BP146" s="20">
        <v>0</v>
      </c>
      <c r="BQ146" s="20">
        <v>0</v>
      </c>
      <c r="BR146" s="20">
        <v>0</v>
      </c>
      <c r="BS146" s="20">
        <v>0</v>
      </c>
      <c r="BT146" s="20">
        <v>0</v>
      </c>
      <c r="BU146" s="20">
        <v>0</v>
      </c>
      <c r="BV146" s="20">
        <v>0</v>
      </c>
      <c r="BW146" s="20">
        <v>0</v>
      </c>
      <c r="BX146" s="20">
        <v>0</v>
      </c>
      <c r="BY146" s="20">
        <v>0</v>
      </c>
      <c r="BZ146" s="20">
        <v>0</v>
      </c>
      <c r="CA146" s="20">
        <v>0</v>
      </c>
      <c r="CB146" s="20">
        <v>0</v>
      </c>
      <c r="CC146" s="20">
        <v>0</v>
      </c>
      <c r="CD146" s="20">
        <v>0</v>
      </c>
      <c r="CE146" s="20">
        <v>0</v>
      </c>
      <c r="CF146" s="20">
        <v>0</v>
      </c>
      <c r="CG146" s="20">
        <v>0</v>
      </c>
      <c r="CH146" s="20">
        <v>0</v>
      </c>
      <c r="CI146" s="20">
        <v>0</v>
      </c>
      <c r="CJ146" s="20">
        <v>0</v>
      </c>
      <c r="CK146" s="20">
        <v>0</v>
      </c>
      <c r="CL146" s="20">
        <v>0</v>
      </c>
      <c r="CM146" s="20">
        <v>0</v>
      </c>
      <c r="CN146" s="20">
        <v>0</v>
      </c>
      <c r="CO146" s="20">
        <v>0</v>
      </c>
      <c r="CP146" s="20">
        <v>0</v>
      </c>
      <c r="CQ146" s="20">
        <v>0</v>
      </c>
      <c r="CR146" s="20">
        <v>0</v>
      </c>
      <c r="CS146" s="20">
        <v>0</v>
      </c>
      <c r="CT146" s="20">
        <v>2430000</v>
      </c>
      <c r="CU146" s="20">
        <v>0</v>
      </c>
      <c r="CV146" s="20">
        <v>0</v>
      </c>
      <c r="CW146" s="20">
        <v>2430000</v>
      </c>
      <c r="CX146" s="20">
        <v>0</v>
      </c>
      <c r="CY146" s="20">
        <v>0</v>
      </c>
      <c r="CZ146" s="20">
        <v>0</v>
      </c>
      <c r="DA146" s="20">
        <v>0</v>
      </c>
      <c r="DB146" s="20">
        <v>0</v>
      </c>
      <c r="DC146" s="20">
        <v>0</v>
      </c>
      <c r="DD146" s="20">
        <v>0</v>
      </c>
      <c r="DE146" s="20">
        <v>0</v>
      </c>
      <c r="DF146" s="20">
        <v>0</v>
      </c>
      <c r="DG146" s="29">
        <v>0</v>
      </c>
    </row>
    <row r="147" ht="15.4" customHeight="1" spans="1:111">
      <c r="A147" s="21" t="s">
        <v>2181</v>
      </c>
      <c r="B147" s="22" t="s">
        <v>1744</v>
      </c>
      <c r="C147" s="22" t="s">
        <v>1744</v>
      </c>
      <c r="D147" s="22" t="s">
        <v>2182</v>
      </c>
      <c r="E147" s="20">
        <v>10640000</v>
      </c>
      <c r="F147" s="20">
        <v>0</v>
      </c>
      <c r="G147" s="20">
        <v>0</v>
      </c>
      <c r="H147" s="20">
        <v>0</v>
      </c>
      <c r="I147" s="20">
        <v>0</v>
      </c>
      <c r="J147" s="20">
        <v>0</v>
      </c>
      <c r="K147" s="20">
        <v>0</v>
      </c>
      <c r="L147" s="20">
        <v>0</v>
      </c>
      <c r="M147" s="20">
        <v>0</v>
      </c>
      <c r="N147" s="20">
        <v>0</v>
      </c>
      <c r="O147" s="20">
        <v>0</v>
      </c>
      <c r="P147" s="20">
        <v>0</v>
      </c>
      <c r="Q147" s="20">
        <v>0</v>
      </c>
      <c r="R147" s="20">
        <v>0</v>
      </c>
      <c r="S147" s="20">
        <v>0</v>
      </c>
      <c r="T147" s="20">
        <v>0</v>
      </c>
      <c r="U147" s="20">
        <v>0</v>
      </c>
      <c r="V147" s="20">
        <v>0</v>
      </c>
      <c r="W147" s="20">
        <v>0</v>
      </c>
      <c r="X147" s="20">
        <v>0</v>
      </c>
      <c r="Y147" s="20">
        <v>0</v>
      </c>
      <c r="Z147" s="20">
        <v>0</v>
      </c>
      <c r="AA147" s="20">
        <v>0</v>
      </c>
      <c r="AB147" s="20">
        <v>0</v>
      </c>
      <c r="AC147" s="20">
        <v>0</v>
      </c>
      <c r="AD147" s="20">
        <v>0</v>
      </c>
      <c r="AE147" s="20">
        <v>0</v>
      </c>
      <c r="AF147" s="20">
        <v>0</v>
      </c>
      <c r="AG147" s="20">
        <v>0</v>
      </c>
      <c r="AH147" s="20">
        <v>0</v>
      </c>
      <c r="AI147" s="20">
        <v>0</v>
      </c>
      <c r="AJ147" s="20">
        <v>0</v>
      </c>
      <c r="AK147" s="20">
        <v>0</v>
      </c>
      <c r="AL147" s="20">
        <v>0</v>
      </c>
      <c r="AM147" s="20">
        <v>0</v>
      </c>
      <c r="AN147" s="20">
        <v>0</v>
      </c>
      <c r="AO147" s="20">
        <v>0</v>
      </c>
      <c r="AP147" s="20">
        <v>0</v>
      </c>
      <c r="AQ147" s="20">
        <v>0</v>
      </c>
      <c r="AR147" s="20">
        <v>0</v>
      </c>
      <c r="AS147" s="20">
        <v>0</v>
      </c>
      <c r="AT147" s="20">
        <v>0</v>
      </c>
      <c r="AU147" s="20">
        <v>0</v>
      </c>
      <c r="AV147" s="20">
        <v>0</v>
      </c>
      <c r="AW147" s="20">
        <v>0</v>
      </c>
      <c r="AX147" s="20">
        <v>0</v>
      </c>
      <c r="AY147" s="20">
        <v>0</v>
      </c>
      <c r="AZ147" s="20">
        <v>0</v>
      </c>
      <c r="BA147" s="20">
        <v>0</v>
      </c>
      <c r="BB147" s="20">
        <v>0</v>
      </c>
      <c r="BC147" s="20">
        <v>0</v>
      </c>
      <c r="BD147" s="20">
        <v>0</v>
      </c>
      <c r="BE147" s="20">
        <v>0</v>
      </c>
      <c r="BF147" s="20">
        <v>0</v>
      </c>
      <c r="BG147" s="20">
        <v>0</v>
      </c>
      <c r="BH147" s="20">
        <v>0</v>
      </c>
      <c r="BI147" s="20">
        <v>0</v>
      </c>
      <c r="BJ147" s="20">
        <v>0</v>
      </c>
      <c r="BK147" s="20">
        <v>0</v>
      </c>
      <c r="BL147" s="20">
        <v>0</v>
      </c>
      <c r="BM147" s="20">
        <v>0</v>
      </c>
      <c r="BN147" s="20">
        <v>0</v>
      </c>
      <c r="BO147" s="20">
        <v>0</v>
      </c>
      <c r="BP147" s="20">
        <v>0</v>
      </c>
      <c r="BQ147" s="20">
        <v>0</v>
      </c>
      <c r="BR147" s="20">
        <v>0</v>
      </c>
      <c r="BS147" s="20">
        <v>0</v>
      </c>
      <c r="BT147" s="20">
        <v>0</v>
      </c>
      <c r="BU147" s="20">
        <v>0</v>
      </c>
      <c r="BV147" s="20">
        <v>0</v>
      </c>
      <c r="BW147" s="20">
        <v>0</v>
      </c>
      <c r="BX147" s="20">
        <v>0</v>
      </c>
      <c r="BY147" s="20">
        <v>0</v>
      </c>
      <c r="BZ147" s="20">
        <v>2580000</v>
      </c>
      <c r="CA147" s="20">
        <v>0</v>
      </c>
      <c r="CB147" s="20">
        <v>0</v>
      </c>
      <c r="CC147" s="20">
        <v>0</v>
      </c>
      <c r="CD147" s="20">
        <v>1030000</v>
      </c>
      <c r="CE147" s="20">
        <v>774000</v>
      </c>
      <c r="CF147" s="20">
        <v>526000</v>
      </c>
      <c r="CG147" s="20">
        <v>0</v>
      </c>
      <c r="CH147" s="20">
        <v>0</v>
      </c>
      <c r="CI147" s="20">
        <v>0</v>
      </c>
      <c r="CJ147" s="20">
        <v>0</v>
      </c>
      <c r="CK147" s="20">
        <v>0</v>
      </c>
      <c r="CL147" s="20">
        <v>0</v>
      </c>
      <c r="CM147" s="20">
        <v>0</v>
      </c>
      <c r="CN147" s="20">
        <v>0</v>
      </c>
      <c r="CO147" s="20">
        <v>0</v>
      </c>
      <c r="CP147" s="20">
        <v>250000</v>
      </c>
      <c r="CQ147" s="20">
        <v>0</v>
      </c>
      <c r="CR147" s="20">
        <v>0</v>
      </c>
      <c r="CS147" s="20">
        <v>0</v>
      </c>
      <c r="CT147" s="20">
        <v>8060000</v>
      </c>
      <c r="CU147" s="20">
        <v>0</v>
      </c>
      <c r="CV147" s="20">
        <v>0</v>
      </c>
      <c r="CW147" s="20">
        <v>8060000</v>
      </c>
      <c r="CX147" s="20">
        <v>0</v>
      </c>
      <c r="CY147" s="20">
        <v>0</v>
      </c>
      <c r="CZ147" s="20">
        <v>0</v>
      </c>
      <c r="DA147" s="20">
        <v>0</v>
      </c>
      <c r="DB147" s="20">
        <v>0</v>
      </c>
      <c r="DC147" s="20">
        <v>0</v>
      </c>
      <c r="DD147" s="20">
        <v>0</v>
      </c>
      <c r="DE147" s="20">
        <v>0</v>
      </c>
      <c r="DF147" s="20">
        <v>0</v>
      </c>
      <c r="DG147" s="29">
        <v>0</v>
      </c>
    </row>
    <row r="148" ht="15.4" customHeight="1" spans="1:111">
      <c r="A148" s="21" t="s">
        <v>2183</v>
      </c>
      <c r="B148" s="22" t="s">
        <v>1744</v>
      </c>
      <c r="C148" s="22" t="s">
        <v>1744</v>
      </c>
      <c r="D148" s="22" t="s">
        <v>2184</v>
      </c>
      <c r="E148" s="20">
        <v>10640000</v>
      </c>
      <c r="F148" s="20">
        <v>0</v>
      </c>
      <c r="G148" s="20">
        <v>0</v>
      </c>
      <c r="H148" s="20">
        <v>0</v>
      </c>
      <c r="I148" s="20">
        <v>0</v>
      </c>
      <c r="J148" s="20">
        <v>0</v>
      </c>
      <c r="K148" s="20">
        <v>0</v>
      </c>
      <c r="L148" s="20">
        <v>0</v>
      </c>
      <c r="M148" s="20">
        <v>0</v>
      </c>
      <c r="N148" s="20">
        <v>0</v>
      </c>
      <c r="O148" s="20">
        <v>0</v>
      </c>
      <c r="P148" s="20">
        <v>0</v>
      </c>
      <c r="Q148" s="20">
        <v>0</v>
      </c>
      <c r="R148" s="20">
        <v>0</v>
      </c>
      <c r="S148" s="20">
        <v>0</v>
      </c>
      <c r="T148" s="20">
        <v>0</v>
      </c>
      <c r="U148" s="20">
        <v>0</v>
      </c>
      <c r="V148" s="20">
        <v>0</v>
      </c>
      <c r="W148" s="20">
        <v>0</v>
      </c>
      <c r="X148" s="20">
        <v>0</v>
      </c>
      <c r="Y148" s="20">
        <v>0</v>
      </c>
      <c r="Z148" s="20">
        <v>0</v>
      </c>
      <c r="AA148" s="20">
        <v>0</v>
      </c>
      <c r="AB148" s="20">
        <v>0</v>
      </c>
      <c r="AC148" s="20">
        <v>0</v>
      </c>
      <c r="AD148" s="20">
        <v>0</v>
      </c>
      <c r="AE148" s="20">
        <v>0</v>
      </c>
      <c r="AF148" s="20">
        <v>0</v>
      </c>
      <c r="AG148" s="20">
        <v>0</v>
      </c>
      <c r="AH148" s="20">
        <v>0</v>
      </c>
      <c r="AI148" s="20">
        <v>0</v>
      </c>
      <c r="AJ148" s="20">
        <v>0</v>
      </c>
      <c r="AK148" s="20">
        <v>0</v>
      </c>
      <c r="AL148" s="20">
        <v>0</v>
      </c>
      <c r="AM148" s="20">
        <v>0</v>
      </c>
      <c r="AN148" s="20">
        <v>0</v>
      </c>
      <c r="AO148" s="20">
        <v>0</v>
      </c>
      <c r="AP148" s="20">
        <v>0</v>
      </c>
      <c r="AQ148" s="20">
        <v>0</v>
      </c>
      <c r="AR148" s="20">
        <v>0</v>
      </c>
      <c r="AS148" s="20">
        <v>0</v>
      </c>
      <c r="AT148" s="20">
        <v>0</v>
      </c>
      <c r="AU148" s="20">
        <v>0</v>
      </c>
      <c r="AV148" s="20">
        <v>0</v>
      </c>
      <c r="AW148" s="20">
        <v>0</v>
      </c>
      <c r="AX148" s="20">
        <v>0</v>
      </c>
      <c r="AY148" s="20">
        <v>0</v>
      </c>
      <c r="AZ148" s="20">
        <v>0</v>
      </c>
      <c r="BA148" s="20">
        <v>0</v>
      </c>
      <c r="BB148" s="20">
        <v>0</v>
      </c>
      <c r="BC148" s="20">
        <v>0</v>
      </c>
      <c r="BD148" s="20">
        <v>0</v>
      </c>
      <c r="BE148" s="20">
        <v>0</v>
      </c>
      <c r="BF148" s="20">
        <v>0</v>
      </c>
      <c r="BG148" s="20">
        <v>0</v>
      </c>
      <c r="BH148" s="20">
        <v>0</v>
      </c>
      <c r="BI148" s="20">
        <v>0</v>
      </c>
      <c r="BJ148" s="20">
        <v>0</v>
      </c>
      <c r="BK148" s="20">
        <v>0</v>
      </c>
      <c r="BL148" s="20">
        <v>0</v>
      </c>
      <c r="BM148" s="20">
        <v>0</v>
      </c>
      <c r="BN148" s="20">
        <v>0</v>
      </c>
      <c r="BO148" s="20">
        <v>0</v>
      </c>
      <c r="BP148" s="20">
        <v>0</v>
      </c>
      <c r="BQ148" s="20">
        <v>0</v>
      </c>
      <c r="BR148" s="20">
        <v>0</v>
      </c>
      <c r="BS148" s="20">
        <v>0</v>
      </c>
      <c r="BT148" s="20">
        <v>0</v>
      </c>
      <c r="BU148" s="20">
        <v>0</v>
      </c>
      <c r="BV148" s="20">
        <v>0</v>
      </c>
      <c r="BW148" s="20">
        <v>0</v>
      </c>
      <c r="BX148" s="20">
        <v>0</v>
      </c>
      <c r="BY148" s="20">
        <v>0</v>
      </c>
      <c r="BZ148" s="20">
        <v>2580000</v>
      </c>
      <c r="CA148" s="20">
        <v>0</v>
      </c>
      <c r="CB148" s="20">
        <v>0</v>
      </c>
      <c r="CC148" s="20">
        <v>0</v>
      </c>
      <c r="CD148" s="20">
        <v>1030000</v>
      </c>
      <c r="CE148" s="20">
        <v>774000</v>
      </c>
      <c r="CF148" s="20">
        <v>526000</v>
      </c>
      <c r="CG148" s="20">
        <v>0</v>
      </c>
      <c r="CH148" s="20">
        <v>0</v>
      </c>
      <c r="CI148" s="20">
        <v>0</v>
      </c>
      <c r="CJ148" s="20">
        <v>0</v>
      </c>
      <c r="CK148" s="20">
        <v>0</v>
      </c>
      <c r="CL148" s="20">
        <v>0</v>
      </c>
      <c r="CM148" s="20">
        <v>0</v>
      </c>
      <c r="CN148" s="20">
        <v>0</v>
      </c>
      <c r="CO148" s="20">
        <v>0</v>
      </c>
      <c r="CP148" s="20">
        <v>250000</v>
      </c>
      <c r="CQ148" s="20">
        <v>0</v>
      </c>
      <c r="CR148" s="20">
        <v>0</v>
      </c>
      <c r="CS148" s="20">
        <v>0</v>
      </c>
      <c r="CT148" s="20">
        <v>8060000</v>
      </c>
      <c r="CU148" s="20">
        <v>0</v>
      </c>
      <c r="CV148" s="20">
        <v>0</v>
      </c>
      <c r="CW148" s="20">
        <v>8060000</v>
      </c>
      <c r="CX148" s="20">
        <v>0</v>
      </c>
      <c r="CY148" s="20">
        <v>0</v>
      </c>
      <c r="CZ148" s="20">
        <v>0</v>
      </c>
      <c r="DA148" s="20">
        <v>0</v>
      </c>
      <c r="DB148" s="20">
        <v>0</v>
      </c>
      <c r="DC148" s="20">
        <v>0</v>
      </c>
      <c r="DD148" s="20">
        <v>0</v>
      </c>
      <c r="DE148" s="20">
        <v>0</v>
      </c>
      <c r="DF148" s="20">
        <v>0</v>
      </c>
      <c r="DG148" s="29">
        <v>0</v>
      </c>
    </row>
    <row r="149" ht="15.4" customHeight="1" spans="1:111">
      <c r="A149" s="21" t="s">
        <v>2185</v>
      </c>
      <c r="B149" s="22" t="s">
        <v>1744</v>
      </c>
      <c r="C149" s="22" t="s">
        <v>1744</v>
      </c>
      <c r="D149" s="22" t="s">
        <v>2186</v>
      </c>
      <c r="E149" s="20">
        <v>200000</v>
      </c>
      <c r="F149" s="20">
        <v>0</v>
      </c>
      <c r="G149" s="20">
        <v>0</v>
      </c>
      <c r="H149" s="20">
        <v>0</v>
      </c>
      <c r="I149" s="20">
        <v>0</v>
      </c>
      <c r="J149" s="20">
        <v>0</v>
      </c>
      <c r="K149" s="20">
        <v>0</v>
      </c>
      <c r="L149" s="20">
        <v>0</v>
      </c>
      <c r="M149" s="20">
        <v>0</v>
      </c>
      <c r="N149" s="20">
        <v>0</v>
      </c>
      <c r="O149" s="20">
        <v>0</v>
      </c>
      <c r="P149" s="20">
        <v>0</v>
      </c>
      <c r="Q149" s="20">
        <v>0</v>
      </c>
      <c r="R149" s="20">
        <v>0</v>
      </c>
      <c r="S149" s="20">
        <v>0</v>
      </c>
      <c r="T149" s="20">
        <v>200000</v>
      </c>
      <c r="U149" s="20">
        <v>0</v>
      </c>
      <c r="V149" s="20">
        <v>0</v>
      </c>
      <c r="W149" s="20">
        <v>0</v>
      </c>
      <c r="X149" s="20">
        <v>0</v>
      </c>
      <c r="Y149" s="20">
        <v>0</v>
      </c>
      <c r="Z149" s="20">
        <v>0</v>
      </c>
      <c r="AA149" s="20">
        <v>0</v>
      </c>
      <c r="AB149" s="20">
        <v>0</v>
      </c>
      <c r="AC149" s="20">
        <v>0</v>
      </c>
      <c r="AD149" s="20">
        <v>0</v>
      </c>
      <c r="AE149" s="20">
        <v>0</v>
      </c>
      <c r="AF149" s="20">
        <v>0</v>
      </c>
      <c r="AG149" s="20">
        <v>0</v>
      </c>
      <c r="AH149" s="20">
        <v>0</v>
      </c>
      <c r="AI149" s="20">
        <v>0</v>
      </c>
      <c r="AJ149" s="20">
        <v>0</v>
      </c>
      <c r="AK149" s="20">
        <v>0</v>
      </c>
      <c r="AL149" s="20">
        <v>0</v>
      </c>
      <c r="AM149" s="20">
        <v>0</v>
      </c>
      <c r="AN149" s="20">
        <v>191341.57</v>
      </c>
      <c r="AO149" s="20">
        <v>0</v>
      </c>
      <c r="AP149" s="20">
        <v>0</v>
      </c>
      <c r="AQ149" s="20">
        <v>0</v>
      </c>
      <c r="AR149" s="20">
        <v>0</v>
      </c>
      <c r="AS149" s="20">
        <v>0</v>
      </c>
      <c r="AT149" s="20">
        <v>0</v>
      </c>
      <c r="AU149" s="20">
        <v>8658.43</v>
      </c>
      <c r="AV149" s="20">
        <v>0</v>
      </c>
      <c r="AW149" s="20">
        <v>0</v>
      </c>
      <c r="AX149" s="20">
        <v>0</v>
      </c>
      <c r="AY149" s="20">
        <v>0</v>
      </c>
      <c r="AZ149" s="20">
        <v>0</v>
      </c>
      <c r="BA149" s="20">
        <v>0</v>
      </c>
      <c r="BB149" s="20">
        <v>0</v>
      </c>
      <c r="BC149" s="20">
        <v>0</v>
      </c>
      <c r="BD149" s="20">
        <v>0</v>
      </c>
      <c r="BE149" s="20">
        <v>0</v>
      </c>
      <c r="BF149" s="20">
        <v>0</v>
      </c>
      <c r="BG149" s="20">
        <v>0</v>
      </c>
      <c r="BH149" s="20">
        <v>0</v>
      </c>
      <c r="BI149" s="20">
        <v>0</v>
      </c>
      <c r="BJ149" s="20">
        <v>0</v>
      </c>
      <c r="BK149" s="20">
        <v>0</v>
      </c>
      <c r="BL149" s="20">
        <v>0</v>
      </c>
      <c r="BM149" s="20">
        <v>0</v>
      </c>
      <c r="BN149" s="20">
        <v>0</v>
      </c>
      <c r="BO149" s="20">
        <v>0</v>
      </c>
      <c r="BP149" s="20">
        <v>0</v>
      </c>
      <c r="BQ149" s="20">
        <v>0</v>
      </c>
      <c r="BR149" s="20">
        <v>0</v>
      </c>
      <c r="BS149" s="20">
        <v>0</v>
      </c>
      <c r="BT149" s="20">
        <v>0</v>
      </c>
      <c r="BU149" s="20">
        <v>0</v>
      </c>
      <c r="BV149" s="20">
        <v>0</v>
      </c>
      <c r="BW149" s="20">
        <v>0</v>
      </c>
      <c r="BX149" s="20">
        <v>0</v>
      </c>
      <c r="BY149" s="20">
        <v>0</v>
      </c>
      <c r="BZ149" s="20">
        <v>0</v>
      </c>
      <c r="CA149" s="20">
        <v>0</v>
      </c>
      <c r="CB149" s="20">
        <v>0</v>
      </c>
      <c r="CC149" s="20">
        <v>0</v>
      </c>
      <c r="CD149" s="20">
        <v>0</v>
      </c>
      <c r="CE149" s="20">
        <v>0</v>
      </c>
      <c r="CF149" s="20">
        <v>0</v>
      </c>
      <c r="CG149" s="20">
        <v>0</v>
      </c>
      <c r="CH149" s="20">
        <v>0</v>
      </c>
      <c r="CI149" s="20">
        <v>0</v>
      </c>
      <c r="CJ149" s="20">
        <v>0</v>
      </c>
      <c r="CK149" s="20">
        <v>0</v>
      </c>
      <c r="CL149" s="20">
        <v>0</v>
      </c>
      <c r="CM149" s="20">
        <v>0</v>
      </c>
      <c r="CN149" s="20">
        <v>0</v>
      </c>
      <c r="CO149" s="20">
        <v>0</v>
      </c>
      <c r="CP149" s="20">
        <v>0</v>
      </c>
      <c r="CQ149" s="20">
        <v>0</v>
      </c>
      <c r="CR149" s="20">
        <v>0</v>
      </c>
      <c r="CS149" s="20">
        <v>0</v>
      </c>
      <c r="CT149" s="20">
        <v>0</v>
      </c>
      <c r="CU149" s="20">
        <v>0</v>
      </c>
      <c r="CV149" s="20">
        <v>0</v>
      </c>
      <c r="CW149" s="20">
        <v>0</v>
      </c>
      <c r="CX149" s="20">
        <v>0</v>
      </c>
      <c r="CY149" s="20">
        <v>0</v>
      </c>
      <c r="CZ149" s="20">
        <v>0</v>
      </c>
      <c r="DA149" s="20">
        <v>0</v>
      </c>
      <c r="DB149" s="20">
        <v>0</v>
      </c>
      <c r="DC149" s="20">
        <v>0</v>
      </c>
      <c r="DD149" s="20">
        <v>0</v>
      </c>
      <c r="DE149" s="20">
        <v>0</v>
      </c>
      <c r="DF149" s="20">
        <v>0</v>
      </c>
      <c r="DG149" s="29">
        <v>0</v>
      </c>
    </row>
    <row r="150" ht="15.4" customHeight="1" spans="1:111">
      <c r="A150" s="21" t="s">
        <v>2187</v>
      </c>
      <c r="B150" s="22" t="s">
        <v>1744</v>
      </c>
      <c r="C150" s="22" t="s">
        <v>1744</v>
      </c>
      <c r="D150" s="22" t="s">
        <v>2188</v>
      </c>
      <c r="E150" s="20">
        <v>200000</v>
      </c>
      <c r="F150" s="20">
        <v>0</v>
      </c>
      <c r="G150" s="20">
        <v>0</v>
      </c>
      <c r="H150" s="20">
        <v>0</v>
      </c>
      <c r="I150" s="20">
        <v>0</v>
      </c>
      <c r="J150" s="20">
        <v>0</v>
      </c>
      <c r="K150" s="20">
        <v>0</v>
      </c>
      <c r="L150" s="20">
        <v>0</v>
      </c>
      <c r="M150" s="20">
        <v>0</v>
      </c>
      <c r="N150" s="20">
        <v>0</v>
      </c>
      <c r="O150" s="20">
        <v>0</v>
      </c>
      <c r="P150" s="20">
        <v>0</v>
      </c>
      <c r="Q150" s="20">
        <v>0</v>
      </c>
      <c r="R150" s="20">
        <v>0</v>
      </c>
      <c r="S150" s="20">
        <v>0</v>
      </c>
      <c r="T150" s="20">
        <v>200000</v>
      </c>
      <c r="U150" s="20">
        <v>0</v>
      </c>
      <c r="V150" s="20">
        <v>0</v>
      </c>
      <c r="W150" s="20">
        <v>0</v>
      </c>
      <c r="X150" s="20">
        <v>0</v>
      </c>
      <c r="Y150" s="20">
        <v>0</v>
      </c>
      <c r="Z150" s="20">
        <v>0</v>
      </c>
      <c r="AA150" s="20">
        <v>0</v>
      </c>
      <c r="AB150" s="20">
        <v>0</v>
      </c>
      <c r="AC150" s="20">
        <v>0</v>
      </c>
      <c r="AD150" s="20">
        <v>0</v>
      </c>
      <c r="AE150" s="20">
        <v>0</v>
      </c>
      <c r="AF150" s="20">
        <v>0</v>
      </c>
      <c r="AG150" s="20">
        <v>0</v>
      </c>
      <c r="AH150" s="20">
        <v>0</v>
      </c>
      <c r="AI150" s="20">
        <v>0</v>
      </c>
      <c r="AJ150" s="20">
        <v>0</v>
      </c>
      <c r="AK150" s="20">
        <v>0</v>
      </c>
      <c r="AL150" s="20">
        <v>0</v>
      </c>
      <c r="AM150" s="20">
        <v>0</v>
      </c>
      <c r="AN150" s="20">
        <v>191341.57</v>
      </c>
      <c r="AO150" s="20">
        <v>0</v>
      </c>
      <c r="AP150" s="20">
        <v>0</v>
      </c>
      <c r="AQ150" s="20">
        <v>0</v>
      </c>
      <c r="AR150" s="20">
        <v>0</v>
      </c>
      <c r="AS150" s="20">
        <v>0</v>
      </c>
      <c r="AT150" s="20">
        <v>0</v>
      </c>
      <c r="AU150" s="20">
        <v>8658.43</v>
      </c>
      <c r="AV150" s="20">
        <v>0</v>
      </c>
      <c r="AW150" s="20">
        <v>0</v>
      </c>
      <c r="AX150" s="20">
        <v>0</v>
      </c>
      <c r="AY150" s="20">
        <v>0</v>
      </c>
      <c r="AZ150" s="20">
        <v>0</v>
      </c>
      <c r="BA150" s="20">
        <v>0</v>
      </c>
      <c r="BB150" s="20">
        <v>0</v>
      </c>
      <c r="BC150" s="20">
        <v>0</v>
      </c>
      <c r="BD150" s="20">
        <v>0</v>
      </c>
      <c r="BE150" s="20">
        <v>0</v>
      </c>
      <c r="BF150" s="20">
        <v>0</v>
      </c>
      <c r="BG150" s="20">
        <v>0</v>
      </c>
      <c r="BH150" s="20">
        <v>0</v>
      </c>
      <c r="BI150" s="20">
        <v>0</v>
      </c>
      <c r="BJ150" s="20">
        <v>0</v>
      </c>
      <c r="BK150" s="20">
        <v>0</v>
      </c>
      <c r="BL150" s="20">
        <v>0</v>
      </c>
      <c r="BM150" s="20">
        <v>0</v>
      </c>
      <c r="BN150" s="20">
        <v>0</v>
      </c>
      <c r="BO150" s="20">
        <v>0</v>
      </c>
      <c r="BP150" s="20">
        <v>0</v>
      </c>
      <c r="BQ150" s="20">
        <v>0</v>
      </c>
      <c r="BR150" s="20">
        <v>0</v>
      </c>
      <c r="BS150" s="20">
        <v>0</v>
      </c>
      <c r="BT150" s="20">
        <v>0</v>
      </c>
      <c r="BU150" s="20">
        <v>0</v>
      </c>
      <c r="BV150" s="20">
        <v>0</v>
      </c>
      <c r="BW150" s="20">
        <v>0</v>
      </c>
      <c r="BX150" s="20">
        <v>0</v>
      </c>
      <c r="BY150" s="20">
        <v>0</v>
      </c>
      <c r="BZ150" s="20">
        <v>0</v>
      </c>
      <c r="CA150" s="20">
        <v>0</v>
      </c>
      <c r="CB150" s="20">
        <v>0</v>
      </c>
      <c r="CC150" s="20">
        <v>0</v>
      </c>
      <c r="CD150" s="20">
        <v>0</v>
      </c>
      <c r="CE150" s="20">
        <v>0</v>
      </c>
      <c r="CF150" s="20">
        <v>0</v>
      </c>
      <c r="CG150" s="20">
        <v>0</v>
      </c>
      <c r="CH150" s="20">
        <v>0</v>
      </c>
      <c r="CI150" s="20">
        <v>0</v>
      </c>
      <c r="CJ150" s="20">
        <v>0</v>
      </c>
      <c r="CK150" s="20">
        <v>0</v>
      </c>
      <c r="CL150" s="20">
        <v>0</v>
      </c>
      <c r="CM150" s="20">
        <v>0</v>
      </c>
      <c r="CN150" s="20">
        <v>0</v>
      </c>
      <c r="CO150" s="20">
        <v>0</v>
      </c>
      <c r="CP150" s="20">
        <v>0</v>
      </c>
      <c r="CQ150" s="20">
        <v>0</v>
      </c>
      <c r="CR150" s="20">
        <v>0</v>
      </c>
      <c r="CS150" s="20">
        <v>0</v>
      </c>
      <c r="CT150" s="20">
        <v>0</v>
      </c>
      <c r="CU150" s="20">
        <v>0</v>
      </c>
      <c r="CV150" s="20">
        <v>0</v>
      </c>
      <c r="CW150" s="20">
        <v>0</v>
      </c>
      <c r="CX150" s="20">
        <v>0</v>
      </c>
      <c r="CY150" s="20">
        <v>0</v>
      </c>
      <c r="CZ150" s="20">
        <v>0</v>
      </c>
      <c r="DA150" s="20">
        <v>0</v>
      </c>
      <c r="DB150" s="20">
        <v>0</v>
      </c>
      <c r="DC150" s="20">
        <v>0</v>
      </c>
      <c r="DD150" s="20">
        <v>0</v>
      </c>
      <c r="DE150" s="20">
        <v>0</v>
      </c>
      <c r="DF150" s="20">
        <v>0</v>
      </c>
      <c r="DG150" s="29">
        <v>0</v>
      </c>
    </row>
    <row r="151" ht="15.4" customHeight="1" spans="1:111">
      <c r="A151" s="21" t="s">
        <v>2189</v>
      </c>
      <c r="B151" s="22" t="s">
        <v>1744</v>
      </c>
      <c r="C151" s="22" t="s">
        <v>1744</v>
      </c>
      <c r="D151" s="22" t="s">
        <v>1021</v>
      </c>
      <c r="E151" s="20">
        <v>10788331.18</v>
      </c>
      <c r="F151" s="20">
        <v>1295848.29</v>
      </c>
      <c r="G151" s="20">
        <v>674375.79</v>
      </c>
      <c r="H151" s="20">
        <v>241354.94</v>
      </c>
      <c r="I151" s="20">
        <v>221787.56</v>
      </c>
      <c r="J151" s="20">
        <v>0</v>
      </c>
      <c r="K151" s="20">
        <v>154530</v>
      </c>
      <c r="L151" s="20">
        <v>0</v>
      </c>
      <c r="M151" s="20">
        <v>0</v>
      </c>
      <c r="N151" s="20">
        <v>0</v>
      </c>
      <c r="O151" s="20">
        <v>0</v>
      </c>
      <c r="P151" s="20">
        <v>0</v>
      </c>
      <c r="Q151" s="20">
        <v>0</v>
      </c>
      <c r="R151" s="20">
        <v>0</v>
      </c>
      <c r="S151" s="20">
        <v>3800</v>
      </c>
      <c r="T151" s="20">
        <v>3454650.75</v>
      </c>
      <c r="U151" s="20">
        <v>821487.59</v>
      </c>
      <c r="V151" s="20">
        <v>646260</v>
      </c>
      <c r="W151" s="20">
        <v>0</v>
      </c>
      <c r="X151" s="20">
        <v>50</v>
      </c>
      <c r="Y151" s="20">
        <v>8000</v>
      </c>
      <c r="Z151" s="20">
        <v>19600</v>
      </c>
      <c r="AA151" s="20">
        <v>35343</v>
      </c>
      <c r="AB151" s="20">
        <v>0</v>
      </c>
      <c r="AC151" s="20">
        <v>0</v>
      </c>
      <c r="AD151" s="20">
        <v>61408.5</v>
      </c>
      <c r="AE151" s="20">
        <v>0</v>
      </c>
      <c r="AF151" s="20">
        <v>57893</v>
      </c>
      <c r="AG151" s="20">
        <v>3900</v>
      </c>
      <c r="AH151" s="20">
        <v>0</v>
      </c>
      <c r="AI151" s="20">
        <v>1000</v>
      </c>
      <c r="AJ151" s="20">
        <v>7425</v>
      </c>
      <c r="AK151" s="20">
        <v>0</v>
      </c>
      <c r="AL151" s="20">
        <v>0</v>
      </c>
      <c r="AM151" s="20">
        <v>0</v>
      </c>
      <c r="AN151" s="20">
        <v>515310.6</v>
      </c>
      <c r="AO151" s="20">
        <v>899594</v>
      </c>
      <c r="AP151" s="20">
        <v>30208</v>
      </c>
      <c r="AQ151" s="20">
        <v>19300</v>
      </c>
      <c r="AR151" s="20">
        <v>0</v>
      </c>
      <c r="AS151" s="20">
        <v>17300</v>
      </c>
      <c r="AT151" s="20">
        <v>0</v>
      </c>
      <c r="AU151" s="20">
        <v>310571.06</v>
      </c>
      <c r="AV151" s="20">
        <v>19048</v>
      </c>
      <c r="AW151" s="20">
        <v>0</v>
      </c>
      <c r="AX151" s="20">
        <v>0</v>
      </c>
      <c r="AY151" s="20">
        <v>0</v>
      </c>
      <c r="AZ151" s="20">
        <v>9048</v>
      </c>
      <c r="BA151" s="20">
        <v>10000</v>
      </c>
      <c r="BB151" s="20">
        <v>0</v>
      </c>
      <c r="BC151" s="20">
        <v>0</v>
      </c>
      <c r="BD151" s="20">
        <v>0</v>
      </c>
      <c r="BE151" s="20">
        <v>0</v>
      </c>
      <c r="BF151" s="20">
        <v>0</v>
      </c>
      <c r="BG151" s="20">
        <v>0</v>
      </c>
      <c r="BH151" s="20">
        <v>0</v>
      </c>
      <c r="BI151" s="20">
        <v>0</v>
      </c>
      <c r="BJ151" s="20">
        <v>0</v>
      </c>
      <c r="BK151" s="20">
        <v>0</v>
      </c>
      <c r="BL151" s="20">
        <v>0</v>
      </c>
      <c r="BM151" s="20">
        <v>0</v>
      </c>
      <c r="BN151" s="20">
        <v>0</v>
      </c>
      <c r="BO151" s="20">
        <v>0</v>
      </c>
      <c r="BP151" s="20">
        <v>0</v>
      </c>
      <c r="BQ151" s="20">
        <v>0</v>
      </c>
      <c r="BR151" s="20">
        <v>0</v>
      </c>
      <c r="BS151" s="20">
        <v>0</v>
      </c>
      <c r="BT151" s="20">
        <v>0</v>
      </c>
      <c r="BU151" s="20">
        <v>0</v>
      </c>
      <c r="BV151" s="20">
        <v>0</v>
      </c>
      <c r="BW151" s="20">
        <v>0</v>
      </c>
      <c r="BX151" s="20">
        <v>0</v>
      </c>
      <c r="BY151" s="20">
        <v>0</v>
      </c>
      <c r="BZ151" s="20">
        <v>6018784.14</v>
      </c>
      <c r="CA151" s="20">
        <v>3348654.14</v>
      </c>
      <c r="CB151" s="20">
        <v>30130</v>
      </c>
      <c r="CC151" s="20">
        <v>0</v>
      </c>
      <c r="CD151" s="20">
        <v>0</v>
      </c>
      <c r="CE151" s="20">
        <v>0</v>
      </c>
      <c r="CF151" s="20">
        <v>2640000</v>
      </c>
      <c r="CG151" s="20">
        <v>0</v>
      </c>
      <c r="CH151" s="20">
        <v>0</v>
      </c>
      <c r="CI151" s="20">
        <v>0</v>
      </c>
      <c r="CJ151" s="20">
        <v>0</v>
      </c>
      <c r="CK151" s="20">
        <v>0</v>
      </c>
      <c r="CL151" s="20">
        <v>0</v>
      </c>
      <c r="CM151" s="20">
        <v>0</v>
      </c>
      <c r="CN151" s="20">
        <v>0</v>
      </c>
      <c r="CO151" s="20">
        <v>0</v>
      </c>
      <c r="CP151" s="20">
        <v>0</v>
      </c>
      <c r="CQ151" s="20">
        <v>0</v>
      </c>
      <c r="CR151" s="20">
        <v>0</v>
      </c>
      <c r="CS151" s="20">
        <v>0</v>
      </c>
      <c r="CT151" s="20">
        <v>0</v>
      </c>
      <c r="CU151" s="20">
        <v>0</v>
      </c>
      <c r="CV151" s="20">
        <v>0</v>
      </c>
      <c r="CW151" s="20">
        <v>0</v>
      </c>
      <c r="CX151" s="20">
        <v>0</v>
      </c>
      <c r="CY151" s="20">
        <v>0</v>
      </c>
      <c r="CZ151" s="20">
        <v>0</v>
      </c>
      <c r="DA151" s="20">
        <v>0</v>
      </c>
      <c r="DB151" s="20">
        <v>0</v>
      </c>
      <c r="DC151" s="20">
        <v>0</v>
      </c>
      <c r="DD151" s="20">
        <v>0</v>
      </c>
      <c r="DE151" s="20">
        <v>0</v>
      </c>
      <c r="DF151" s="20">
        <v>0</v>
      </c>
      <c r="DG151" s="29">
        <v>0</v>
      </c>
    </row>
    <row r="152" ht="15.4" customHeight="1" spans="1:111">
      <c r="A152" s="21" t="s">
        <v>2190</v>
      </c>
      <c r="B152" s="22" t="s">
        <v>1744</v>
      </c>
      <c r="C152" s="22" t="s">
        <v>1744</v>
      </c>
      <c r="D152" s="22" t="s">
        <v>2191</v>
      </c>
      <c r="E152" s="20">
        <v>10478331.18</v>
      </c>
      <c r="F152" s="20">
        <v>1195848.29</v>
      </c>
      <c r="G152" s="20">
        <v>574375.79</v>
      </c>
      <c r="H152" s="20">
        <v>241354.94</v>
      </c>
      <c r="I152" s="20">
        <v>221787.56</v>
      </c>
      <c r="J152" s="20">
        <v>0</v>
      </c>
      <c r="K152" s="20">
        <v>154530</v>
      </c>
      <c r="L152" s="20">
        <v>0</v>
      </c>
      <c r="M152" s="20">
        <v>0</v>
      </c>
      <c r="N152" s="20">
        <v>0</v>
      </c>
      <c r="O152" s="20">
        <v>0</v>
      </c>
      <c r="P152" s="20">
        <v>0</v>
      </c>
      <c r="Q152" s="20">
        <v>0</v>
      </c>
      <c r="R152" s="20">
        <v>0</v>
      </c>
      <c r="S152" s="20">
        <v>3800</v>
      </c>
      <c r="T152" s="20">
        <v>3244650.75</v>
      </c>
      <c r="U152" s="20">
        <v>776487.59</v>
      </c>
      <c r="V152" s="20">
        <v>608260</v>
      </c>
      <c r="W152" s="20">
        <v>0</v>
      </c>
      <c r="X152" s="20">
        <v>50</v>
      </c>
      <c r="Y152" s="20">
        <v>0</v>
      </c>
      <c r="Z152" s="20">
        <v>3800</v>
      </c>
      <c r="AA152" s="20">
        <v>19343</v>
      </c>
      <c r="AB152" s="20">
        <v>0</v>
      </c>
      <c r="AC152" s="20">
        <v>0</v>
      </c>
      <c r="AD152" s="20">
        <v>44608.5</v>
      </c>
      <c r="AE152" s="20">
        <v>0</v>
      </c>
      <c r="AF152" s="20">
        <v>29893</v>
      </c>
      <c r="AG152" s="20">
        <v>3900</v>
      </c>
      <c r="AH152" s="20">
        <v>0</v>
      </c>
      <c r="AI152" s="20">
        <v>1000</v>
      </c>
      <c r="AJ152" s="20">
        <v>7425</v>
      </c>
      <c r="AK152" s="20">
        <v>0</v>
      </c>
      <c r="AL152" s="20">
        <v>0</v>
      </c>
      <c r="AM152" s="20">
        <v>0</v>
      </c>
      <c r="AN152" s="20">
        <v>482910.6</v>
      </c>
      <c r="AO152" s="20">
        <v>889594</v>
      </c>
      <c r="AP152" s="20">
        <v>30208</v>
      </c>
      <c r="AQ152" s="20">
        <v>19300</v>
      </c>
      <c r="AR152" s="20">
        <v>0</v>
      </c>
      <c r="AS152" s="20">
        <v>17300</v>
      </c>
      <c r="AT152" s="20">
        <v>0</v>
      </c>
      <c r="AU152" s="20">
        <v>310571.06</v>
      </c>
      <c r="AV152" s="20">
        <v>19048</v>
      </c>
      <c r="AW152" s="20">
        <v>0</v>
      </c>
      <c r="AX152" s="20">
        <v>0</v>
      </c>
      <c r="AY152" s="20">
        <v>0</v>
      </c>
      <c r="AZ152" s="20">
        <v>9048</v>
      </c>
      <c r="BA152" s="20">
        <v>10000</v>
      </c>
      <c r="BB152" s="20">
        <v>0</v>
      </c>
      <c r="BC152" s="20">
        <v>0</v>
      </c>
      <c r="BD152" s="20">
        <v>0</v>
      </c>
      <c r="BE152" s="20">
        <v>0</v>
      </c>
      <c r="BF152" s="20">
        <v>0</v>
      </c>
      <c r="BG152" s="20">
        <v>0</v>
      </c>
      <c r="BH152" s="20">
        <v>0</v>
      </c>
      <c r="BI152" s="20">
        <v>0</v>
      </c>
      <c r="BJ152" s="20">
        <v>0</v>
      </c>
      <c r="BK152" s="20">
        <v>0</v>
      </c>
      <c r="BL152" s="20">
        <v>0</v>
      </c>
      <c r="BM152" s="20">
        <v>0</v>
      </c>
      <c r="BN152" s="20">
        <v>0</v>
      </c>
      <c r="BO152" s="20">
        <v>0</v>
      </c>
      <c r="BP152" s="20">
        <v>0</v>
      </c>
      <c r="BQ152" s="20">
        <v>0</v>
      </c>
      <c r="BR152" s="20">
        <v>0</v>
      </c>
      <c r="BS152" s="20">
        <v>0</v>
      </c>
      <c r="BT152" s="20">
        <v>0</v>
      </c>
      <c r="BU152" s="20">
        <v>0</v>
      </c>
      <c r="BV152" s="20">
        <v>0</v>
      </c>
      <c r="BW152" s="20">
        <v>0</v>
      </c>
      <c r="BX152" s="20">
        <v>0</v>
      </c>
      <c r="BY152" s="20">
        <v>0</v>
      </c>
      <c r="BZ152" s="20">
        <v>6018784.14</v>
      </c>
      <c r="CA152" s="20">
        <v>3348654.14</v>
      </c>
      <c r="CB152" s="20">
        <v>30130</v>
      </c>
      <c r="CC152" s="20">
        <v>0</v>
      </c>
      <c r="CD152" s="20">
        <v>0</v>
      </c>
      <c r="CE152" s="20">
        <v>0</v>
      </c>
      <c r="CF152" s="20">
        <v>2640000</v>
      </c>
      <c r="CG152" s="20">
        <v>0</v>
      </c>
      <c r="CH152" s="20">
        <v>0</v>
      </c>
      <c r="CI152" s="20">
        <v>0</v>
      </c>
      <c r="CJ152" s="20">
        <v>0</v>
      </c>
      <c r="CK152" s="20">
        <v>0</v>
      </c>
      <c r="CL152" s="20">
        <v>0</v>
      </c>
      <c r="CM152" s="20">
        <v>0</v>
      </c>
      <c r="CN152" s="20">
        <v>0</v>
      </c>
      <c r="CO152" s="20">
        <v>0</v>
      </c>
      <c r="CP152" s="20">
        <v>0</v>
      </c>
      <c r="CQ152" s="20">
        <v>0</v>
      </c>
      <c r="CR152" s="20">
        <v>0</v>
      </c>
      <c r="CS152" s="20">
        <v>0</v>
      </c>
      <c r="CT152" s="20">
        <v>0</v>
      </c>
      <c r="CU152" s="20">
        <v>0</v>
      </c>
      <c r="CV152" s="20">
        <v>0</v>
      </c>
      <c r="CW152" s="20">
        <v>0</v>
      </c>
      <c r="CX152" s="20">
        <v>0</v>
      </c>
      <c r="CY152" s="20">
        <v>0</v>
      </c>
      <c r="CZ152" s="20">
        <v>0</v>
      </c>
      <c r="DA152" s="20">
        <v>0</v>
      </c>
      <c r="DB152" s="20">
        <v>0</v>
      </c>
      <c r="DC152" s="20">
        <v>0</v>
      </c>
      <c r="DD152" s="20">
        <v>0</v>
      </c>
      <c r="DE152" s="20">
        <v>0</v>
      </c>
      <c r="DF152" s="20">
        <v>0</v>
      </c>
      <c r="DG152" s="29">
        <v>0</v>
      </c>
    </row>
    <row r="153" ht="15.4" customHeight="1" spans="1:111">
      <c r="A153" s="21" t="s">
        <v>2192</v>
      </c>
      <c r="B153" s="22" t="s">
        <v>1744</v>
      </c>
      <c r="C153" s="22" t="s">
        <v>1744</v>
      </c>
      <c r="D153" s="22" t="s">
        <v>1955</v>
      </c>
      <c r="E153" s="20">
        <v>1542331.18</v>
      </c>
      <c r="F153" s="20">
        <v>1195848.29</v>
      </c>
      <c r="G153" s="20">
        <v>574375.79</v>
      </c>
      <c r="H153" s="20">
        <v>241354.94</v>
      </c>
      <c r="I153" s="20">
        <v>221787.56</v>
      </c>
      <c r="J153" s="20">
        <v>0</v>
      </c>
      <c r="K153" s="20">
        <v>154530</v>
      </c>
      <c r="L153" s="20">
        <v>0</v>
      </c>
      <c r="M153" s="20">
        <v>0</v>
      </c>
      <c r="N153" s="20">
        <v>0</v>
      </c>
      <c r="O153" s="20">
        <v>0</v>
      </c>
      <c r="P153" s="20">
        <v>0</v>
      </c>
      <c r="Q153" s="20">
        <v>0</v>
      </c>
      <c r="R153" s="20">
        <v>0</v>
      </c>
      <c r="S153" s="20">
        <v>3800</v>
      </c>
      <c r="T153" s="20">
        <v>322354.89</v>
      </c>
      <c r="U153" s="20">
        <v>18695.59</v>
      </c>
      <c r="V153" s="20">
        <v>5600</v>
      </c>
      <c r="W153" s="20">
        <v>0</v>
      </c>
      <c r="X153" s="20">
        <v>50</v>
      </c>
      <c r="Y153" s="20">
        <v>0</v>
      </c>
      <c r="Z153" s="20">
        <v>800</v>
      </c>
      <c r="AA153" s="20">
        <v>12925</v>
      </c>
      <c r="AB153" s="20">
        <v>0</v>
      </c>
      <c r="AC153" s="20">
        <v>0</v>
      </c>
      <c r="AD153" s="20">
        <v>39448.5</v>
      </c>
      <c r="AE153" s="20">
        <v>0</v>
      </c>
      <c r="AF153" s="20">
        <v>10600</v>
      </c>
      <c r="AG153" s="20">
        <v>3900</v>
      </c>
      <c r="AH153" s="20">
        <v>0</v>
      </c>
      <c r="AI153" s="20">
        <v>1000</v>
      </c>
      <c r="AJ153" s="20">
        <v>7425</v>
      </c>
      <c r="AK153" s="20">
        <v>0</v>
      </c>
      <c r="AL153" s="20">
        <v>0</v>
      </c>
      <c r="AM153" s="20">
        <v>0</v>
      </c>
      <c r="AN153" s="20">
        <v>35746.8</v>
      </c>
      <c r="AO153" s="20">
        <v>30204</v>
      </c>
      <c r="AP153" s="20">
        <v>30208</v>
      </c>
      <c r="AQ153" s="20">
        <v>19300</v>
      </c>
      <c r="AR153" s="20">
        <v>0</v>
      </c>
      <c r="AS153" s="20">
        <v>17300</v>
      </c>
      <c r="AT153" s="20">
        <v>0</v>
      </c>
      <c r="AU153" s="20">
        <v>89152</v>
      </c>
      <c r="AV153" s="20">
        <v>9048</v>
      </c>
      <c r="AW153" s="20">
        <v>0</v>
      </c>
      <c r="AX153" s="20">
        <v>0</v>
      </c>
      <c r="AY153" s="20">
        <v>0</v>
      </c>
      <c r="AZ153" s="20">
        <v>9048</v>
      </c>
      <c r="BA153" s="20">
        <v>0</v>
      </c>
      <c r="BB153" s="20">
        <v>0</v>
      </c>
      <c r="BC153" s="20">
        <v>0</v>
      </c>
      <c r="BD153" s="20">
        <v>0</v>
      </c>
      <c r="BE153" s="20">
        <v>0</v>
      </c>
      <c r="BF153" s="20">
        <v>0</v>
      </c>
      <c r="BG153" s="20">
        <v>0</v>
      </c>
      <c r="BH153" s="20">
        <v>0</v>
      </c>
      <c r="BI153" s="20">
        <v>0</v>
      </c>
      <c r="BJ153" s="20">
        <v>0</v>
      </c>
      <c r="BK153" s="20">
        <v>0</v>
      </c>
      <c r="BL153" s="20">
        <v>0</v>
      </c>
      <c r="BM153" s="20">
        <v>0</v>
      </c>
      <c r="BN153" s="20">
        <v>0</v>
      </c>
      <c r="BO153" s="20">
        <v>0</v>
      </c>
      <c r="BP153" s="20">
        <v>0</v>
      </c>
      <c r="BQ153" s="20">
        <v>0</v>
      </c>
      <c r="BR153" s="20">
        <v>0</v>
      </c>
      <c r="BS153" s="20">
        <v>0</v>
      </c>
      <c r="BT153" s="20">
        <v>0</v>
      </c>
      <c r="BU153" s="20">
        <v>0</v>
      </c>
      <c r="BV153" s="20">
        <v>0</v>
      </c>
      <c r="BW153" s="20">
        <v>0</v>
      </c>
      <c r="BX153" s="20">
        <v>0</v>
      </c>
      <c r="BY153" s="20">
        <v>0</v>
      </c>
      <c r="BZ153" s="20">
        <v>15080</v>
      </c>
      <c r="CA153" s="20">
        <v>0</v>
      </c>
      <c r="CB153" s="20">
        <v>15080</v>
      </c>
      <c r="CC153" s="20">
        <v>0</v>
      </c>
      <c r="CD153" s="20">
        <v>0</v>
      </c>
      <c r="CE153" s="20">
        <v>0</v>
      </c>
      <c r="CF153" s="20">
        <v>0</v>
      </c>
      <c r="CG153" s="20">
        <v>0</v>
      </c>
      <c r="CH153" s="20">
        <v>0</v>
      </c>
      <c r="CI153" s="20">
        <v>0</v>
      </c>
      <c r="CJ153" s="20">
        <v>0</v>
      </c>
      <c r="CK153" s="20">
        <v>0</v>
      </c>
      <c r="CL153" s="20">
        <v>0</v>
      </c>
      <c r="CM153" s="20">
        <v>0</v>
      </c>
      <c r="CN153" s="20">
        <v>0</v>
      </c>
      <c r="CO153" s="20">
        <v>0</v>
      </c>
      <c r="CP153" s="20">
        <v>0</v>
      </c>
      <c r="CQ153" s="20">
        <v>0</v>
      </c>
      <c r="CR153" s="20">
        <v>0</v>
      </c>
      <c r="CS153" s="20">
        <v>0</v>
      </c>
      <c r="CT153" s="20">
        <v>0</v>
      </c>
      <c r="CU153" s="20">
        <v>0</v>
      </c>
      <c r="CV153" s="20">
        <v>0</v>
      </c>
      <c r="CW153" s="20">
        <v>0</v>
      </c>
      <c r="CX153" s="20">
        <v>0</v>
      </c>
      <c r="CY153" s="20">
        <v>0</v>
      </c>
      <c r="CZ153" s="20">
        <v>0</v>
      </c>
      <c r="DA153" s="20">
        <v>0</v>
      </c>
      <c r="DB153" s="20">
        <v>0</v>
      </c>
      <c r="DC153" s="20">
        <v>0</v>
      </c>
      <c r="DD153" s="20">
        <v>0</v>
      </c>
      <c r="DE153" s="20">
        <v>0</v>
      </c>
      <c r="DF153" s="20">
        <v>0</v>
      </c>
      <c r="DG153" s="29">
        <v>0</v>
      </c>
    </row>
    <row r="154" ht="15.4" customHeight="1" spans="1:111">
      <c r="A154" s="21" t="s">
        <v>2193</v>
      </c>
      <c r="B154" s="22" t="s">
        <v>1744</v>
      </c>
      <c r="C154" s="22" t="s">
        <v>1744</v>
      </c>
      <c r="D154" s="22" t="s">
        <v>1957</v>
      </c>
      <c r="E154" s="20">
        <v>600000</v>
      </c>
      <c r="F154" s="20">
        <v>0</v>
      </c>
      <c r="G154" s="20">
        <v>0</v>
      </c>
      <c r="H154" s="20">
        <v>0</v>
      </c>
      <c r="I154" s="20">
        <v>0</v>
      </c>
      <c r="J154" s="20">
        <v>0</v>
      </c>
      <c r="K154" s="20">
        <v>0</v>
      </c>
      <c r="L154" s="20">
        <v>0</v>
      </c>
      <c r="M154" s="20">
        <v>0</v>
      </c>
      <c r="N154" s="20">
        <v>0</v>
      </c>
      <c r="O154" s="20">
        <v>0</v>
      </c>
      <c r="P154" s="20">
        <v>0</v>
      </c>
      <c r="Q154" s="20">
        <v>0</v>
      </c>
      <c r="R154" s="20">
        <v>0</v>
      </c>
      <c r="S154" s="20">
        <v>0</v>
      </c>
      <c r="T154" s="20">
        <v>584950</v>
      </c>
      <c r="U154" s="20">
        <v>202792</v>
      </c>
      <c r="V154" s="20">
        <v>201660</v>
      </c>
      <c r="W154" s="20">
        <v>0</v>
      </c>
      <c r="X154" s="20">
        <v>0</v>
      </c>
      <c r="Y154" s="20">
        <v>0</v>
      </c>
      <c r="Z154" s="20">
        <v>0</v>
      </c>
      <c r="AA154" s="20">
        <v>6418</v>
      </c>
      <c r="AB154" s="20">
        <v>0</v>
      </c>
      <c r="AC154" s="20">
        <v>0</v>
      </c>
      <c r="AD154" s="20">
        <v>0</v>
      </c>
      <c r="AE154" s="20">
        <v>0</v>
      </c>
      <c r="AF154" s="20">
        <v>19293</v>
      </c>
      <c r="AG154" s="20">
        <v>0</v>
      </c>
      <c r="AH154" s="20">
        <v>0</v>
      </c>
      <c r="AI154" s="20">
        <v>0</v>
      </c>
      <c r="AJ154" s="20">
        <v>0</v>
      </c>
      <c r="AK154" s="20">
        <v>0</v>
      </c>
      <c r="AL154" s="20">
        <v>0</v>
      </c>
      <c r="AM154" s="20">
        <v>0</v>
      </c>
      <c r="AN154" s="20">
        <v>12163.8</v>
      </c>
      <c r="AO154" s="20">
        <v>53650</v>
      </c>
      <c r="AP154" s="20">
        <v>0</v>
      </c>
      <c r="AQ154" s="20">
        <v>0</v>
      </c>
      <c r="AR154" s="20">
        <v>0</v>
      </c>
      <c r="AS154" s="20">
        <v>0</v>
      </c>
      <c r="AT154" s="20">
        <v>0</v>
      </c>
      <c r="AU154" s="20">
        <v>88973.2</v>
      </c>
      <c r="AV154" s="20">
        <v>0</v>
      </c>
      <c r="AW154" s="20">
        <v>0</v>
      </c>
      <c r="AX154" s="20">
        <v>0</v>
      </c>
      <c r="AY154" s="20">
        <v>0</v>
      </c>
      <c r="AZ154" s="20">
        <v>0</v>
      </c>
      <c r="BA154" s="20">
        <v>0</v>
      </c>
      <c r="BB154" s="20">
        <v>0</v>
      </c>
      <c r="BC154" s="20">
        <v>0</v>
      </c>
      <c r="BD154" s="20">
        <v>0</v>
      </c>
      <c r="BE154" s="20">
        <v>0</v>
      </c>
      <c r="BF154" s="20">
        <v>0</v>
      </c>
      <c r="BG154" s="20">
        <v>0</v>
      </c>
      <c r="BH154" s="20">
        <v>0</v>
      </c>
      <c r="BI154" s="20">
        <v>0</v>
      </c>
      <c r="BJ154" s="20">
        <v>0</v>
      </c>
      <c r="BK154" s="20">
        <v>0</v>
      </c>
      <c r="BL154" s="20">
        <v>0</v>
      </c>
      <c r="BM154" s="20">
        <v>0</v>
      </c>
      <c r="BN154" s="20">
        <v>0</v>
      </c>
      <c r="BO154" s="20">
        <v>0</v>
      </c>
      <c r="BP154" s="20">
        <v>0</v>
      </c>
      <c r="BQ154" s="20">
        <v>0</v>
      </c>
      <c r="BR154" s="20">
        <v>0</v>
      </c>
      <c r="BS154" s="20">
        <v>0</v>
      </c>
      <c r="BT154" s="20">
        <v>0</v>
      </c>
      <c r="BU154" s="20">
        <v>0</v>
      </c>
      <c r="BV154" s="20">
        <v>0</v>
      </c>
      <c r="BW154" s="20">
        <v>0</v>
      </c>
      <c r="BX154" s="20">
        <v>0</v>
      </c>
      <c r="BY154" s="20">
        <v>0</v>
      </c>
      <c r="BZ154" s="20">
        <v>15050</v>
      </c>
      <c r="CA154" s="20">
        <v>0</v>
      </c>
      <c r="CB154" s="20">
        <v>15050</v>
      </c>
      <c r="CC154" s="20">
        <v>0</v>
      </c>
      <c r="CD154" s="20">
        <v>0</v>
      </c>
      <c r="CE154" s="20">
        <v>0</v>
      </c>
      <c r="CF154" s="20">
        <v>0</v>
      </c>
      <c r="CG154" s="20">
        <v>0</v>
      </c>
      <c r="CH154" s="20">
        <v>0</v>
      </c>
      <c r="CI154" s="20">
        <v>0</v>
      </c>
      <c r="CJ154" s="20">
        <v>0</v>
      </c>
      <c r="CK154" s="20">
        <v>0</v>
      </c>
      <c r="CL154" s="20">
        <v>0</v>
      </c>
      <c r="CM154" s="20">
        <v>0</v>
      </c>
      <c r="CN154" s="20">
        <v>0</v>
      </c>
      <c r="CO154" s="20">
        <v>0</v>
      </c>
      <c r="CP154" s="20">
        <v>0</v>
      </c>
      <c r="CQ154" s="20">
        <v>0</v>
      </c>
      <c r="CR154" s="20">
        <v>0</v>
      </c>
      <c r="CS154" s="20">
        <v>0</v>
      </c>
      <c r="CT154" s="20">
        <v>0</v>
      </c>
      <c r="CU154" s="20">
        <v>0</v>
      </c>
      <c r="CV154" s="20">
        <v>0</v>
      </c>
      <c r="CW154" s="20">
        <v>0</v>
      </c>
      <c r="CX154" s="20">
        <v>0</v>
      </c>
      <c r="CY154" s="20">
        <v>0</v>
      </c>
      <c r="CZ154" s="20">
        <v>0</v>
      </c>
      <c r="DA154" s="20">
        <v>0</v>
      </c>
      <c r="DB154" s="20">
        <v>0</v>
      </c>
      <c r="DC154" s="20">
        <v>0</v>
      </c>
      <c r="DD154" s="20">
        <v>0</v>
      </c>
      <c r="DE154" s="20">
        <v>0</v>
      </c>
      <c r="DF154" s="20">
        <v>0</v>
      </c>
      <c r="DG154" s="29">
        <v>0</v>
      </c>
    </row>
    <row r="155" ht="15.4" customHeight="1" spans="1:111">
      <c r="A155" s="21" t="s">
        <v>2194</v>
      </c>
      <c r="B155" s="22" t="s">
        <v>1744</v>
      </c>
      <c r="C155" s="22" t="s">
        <v>1744</v>
      </c>
      <c r="D155" s="22" t="s">
        <v>2195</v>
      </c>
      <c r="E155" s="20">
        <v>150000</v>
      </c>
      <c r="F155" s="20">
        <v>0</v>
      </c>
      <c r="G155" s="20">
        <v>0</v>
      </c>
      <c r="H155" s="20">
        <v>0</v>
      </c>
      <c r="I155" s="20">
        <v>0</v>
      </c>
      <c r="J155" s="20">
        <v>0</v>
      </c>
      <c r="K155" s="20">
        <v>0</v>
      </c>
      <c r="L155" s="20">
        <v>0</v>
      </c>
      <c r="M155" s="20">
        <v>0</v>
      </c>
      <c r="N155" s="20">
        <v>0</v>
      </c>
      <c r="O155" s="20">
        <v>0</v>
      </c>
      <c r="P155" s="20">
        <v>0</v>
      </c>
      <c r="Q155" s="20">
        <v>0</v>
      </c>
      <c r="R155" s="20">
        <v>0</v>
      </c>
      <c r="S155" s="20">
        <v>0</v>
      </c>
      <c r="T155" s="20">
        <v>150000</v>
      </c>
      <c r="U155" s="20">
        <v>25000</v>
      </c>
      <c r="V155" s="20">
        <v>0</v>
      </c>
      <c r="W155" s="20">
        <v>0</v>
      </c>
      <c r="X155" s="20">
        <v>0</v>
      </c>
      <c r="Y155" s="20">
        <v>0</v>
      </c>
      <c r="Z155" s="20">
        <v>0</v>
      </c>
      <c r="AA155" s="20">
        <v>0</v>
      </c>
      <c r="AB155" s="20">
        <v>0</v>
      </c>
      <c r="AC155" s="20">
        <v>0</v>
      </c>
      <c r="AD155" s="20">
        <v>0</v>
      </c>
      <c r="AE155" s="20">
        <v>0</v>
      </c>
      <c r="AF155" s="20">
        <v>0</v>
      </c>
      <c r="AG155" s="20">
        <v>0</v>
      </c>
      <c r="AH155" s="20">
        <v>0</v>
      </c>
      <c r="AI155" s="20">
        <v>0</v>
      </c>
      <c r="AJ155" s="20">
        <v>0</v>
      </c>
      <c r="AK155" s="20">
        <v>0</v>
      </c>
      <c r="AL155" s="20">
        <v>0</v>
      </c>
      <c r="AM155" s="20">
        <v>0</v>
      </c>
      <c r="AN155" s="20">
        <v>0</v>
      </c>
      <c r="AO155" s="20">
        <v>125000</v>
      </c>
      <c r="AP155" s="20">
        <v>0</v>
      </c>
      <c r="AQ155" s="20">
        <v>0</v>
      </c>
      <c r="AR155" s="20">
        <v>0</v>
      </c>
      <c r="AS155" s="20">
        <v>0</v>
      </c>
      <c r="AT155" s="20">
        <v>0</v>
      </c>
      <c r="AU155" s="20">
        <v>0</v>
      </c>
      <c r="AV155" s="20">
        <v>0</v>
      </c>
      <c r="AW155" s="20">
        <v>0</v>
      </c>
      <c r="AX155" s="20">
        <v>0</v>
      </c>
      <c r="AY155" s="20">
        <v>0</v>
      </c>
      <c r="AZ155" s="20">
        <v>0</v>
      </c>
      <c r="BA155" s="20">
        <v>0</v>
      </c>
      <c r="BB155" s="20">
        <v>0</v>
      </c>
      <c r="BC155" s="20">
        <v>0</v>
      </c>
      <c r="BD155" s="20">
        <v>0</v>
      </c>
      <c r="BE155" s="20">
        <v>0</v>
      </c>
      <c r="BF155" s="20">
        <v>0</v>
      </c>
      <c r="BG155" s="20">
        <v>0</v>
      </c>
      <c r="BH155" s="20">
        <v>0</v>
      </c>
      <c r="BI155" s="20">
        <v>0</v>
      </c>
      <c r="BJ155" s="20">
        <v>0</v>
      </c>
      <c r="BK155" s="20">
        <v>0</v>
      </c>
      <c r="BL155" s="20">
        <v>0</v>
      </c>
      <c r="BM155" s="20">
        <v>0</v>
      </c>
      <c r="BN155" s="20">
        <v>0</v>
      </c>
      <c r="BO155" s="20">
        <v>0</v>
      </c>
      <c r="BP155" s="20">
        <v>0</v>
      </c>
      <c r="BQ155" s="20">
        <v>0</v>
      </c>
      <c r="BR155" s="20">
        <v>0</v>
      </c>
      <c r="BS155" s="20">
        <v>0</v>
      </c>
      <c r="BT155" s="20">
        <v>0</v>
      </c>
      <c r="BU155" s="20">
        <v>0</v>
      </c>
      <c r="BV155" s="20">
        <v>0</v>
      </c>
      <c r="BW155" s="20">
        <v>0</v>
      </c>
      <c r="BX155" s="20">
        <v>0</v>
      </c>
      <c r="BY155" s="20">
        <v>0</v>
      </c>
      <c r="BZ155" s="20">
        <v>0</v>
      </c>
      <c r="CA155" s="20">
        <v>0</v>
      </c>
      <c r="CB155" s="20">
        <v>0</v>
      </c>
      <c r="CC155" s="20">
        <v>0</v>
      </c>
      <c r="CD155" s="20">
        <v>0</v>
      </c>
      <c r="CE155" s="20">
        <v>0</v>
      </c>
      <c r="CF155" s="20">
        <v>0</v>
      </c>
      <c r="CG155" s="20">
        <v>0</v>
      </c>
      <c r="CH155" s="20">
        <v>0</v>
      </c>
      <c r="CI155" s="20">
        <v>0</v>
      </c>
      <c r="CJ155" s="20">
        <v>0</v>
      </c>
      <c r="CK155" s="20">
        <v>0</v>
      </c>
      <c r="CL155" s="20">
        <v>0</v>
      </c>
      <c r="CM155" s="20">
        <v>0</v>
      </c>
      <c r="CN155" s="20">
        <v>0</v>
      </c>
      <c r="CO155" s="20">
        <v>0</v>
      </c>
      <c r="CP155" s="20">
        <v>0</v>
      </c>
      <c r="CQ155" s="20">
        <v>0</v>
      </c>
      <c r="CR155" s="20">
        <v>0</v>
      </c>
      <c r="CS155" s="20">
        <v>0</v>
      </c>
      <c r="CT155" s="20">
        <v>0</v>
      </c>
      <c r="CU155" s="20">
        <v>0</v>
      </c>
      <c r="CV155" s="20">
        <v>0</v>
      </c>
      <c r="CW155" s="20">
        <v>0</v>
      </c>
      <c r="CX155" s="20">
        <v>0</v>
      </c>
      <c r="CY155" s="20">
        <v>0</v>
      </c>
      <c r="CZ155" s="20">
        <v>0</v>
      </c>
      <c r="DA155" s="20">
        <v>0</v>
      </c>
      <c r="DB155" s="20">
        <v>0</v>
      </c>
      <c r="DC155" s="20">
        <v>0</v>
      </c>
      <c r="DD155" s="20">
        <v>0</v>
      </c>
      <c r="DE155" s="20">
        <v>0</v>
      </c>
      <c r="DF155" s="20">
        <v>0</v>
      </c>
      <c r="DG155" s="29">
        <v>0</v>
      </c>
    </row>
    <row r="156" ht="15.4" customHeight="1" spans="1:111">
      <c r="A156" s="21" t="s">
        <v>2196</v>
      </c>
      <c r="B156" s="22" t="s">
        <v>1744</v>
      </c>
      <c r="C156" s="22" t="s">
        <v>1744</v>
      </c>
      <c r="D156" s="22" t="s">
        <v>2197</v>
      </c>
      <c r="E156" s="20">
        <v>150000</v>
      </c>
      <c r="F156" s="20">
        <v>0</v>
      </c>
      <c r="G156" s="20">
        <v>0</v>
      </c>
      <c r="H156" s="20">
        <v>0</v>
      </c>
      <c r="I156" s="20">
        <v>0</v>
      </c>
      <c r="J156" s="20">
        <v>0</v>
      </c>
      <c r="K156" s="20">
        <v>0</v>
      </c>
      <c r="L156" s="20">
        <v>0</v>
      </c>
      <c r="M156" s="20">
        <v>0</v>
      </c>
      <c r="N156" s="20">
        <v>0</v>
      </c>
      <c r="O156" s="20">
        <v>0</v>
      </c>
      <c r="P156" s="20">
        <v>0</v>
      </c>
      <c r="Q156" s="20">
        <v>0</v>
      </c>
      <c r="R156" s="20">
        <v>0</v>
      </c>
      <c r="S156" s="20">
        <v>0</v>
      </c>
      <c r="T156" s="20">
        <v>150000</v>
      </c>
      <c r="U156" s="20">
        <v>0</v>
      </c>
      <c r="V156" s="20">
        <v>0</v>
      </c>
      <c r="W156" s="20">
        <v>0</v>
      </c>
      <c r="X156" s="20">
        <v>0</v>
      </c>
      <c r="Y156" s="20">
        <v>0</v>
      </c>
      <c r="Z156" s="20">
        <v>0</v>
      </c>
      <c r="AA156" s="20">
        <v>0</v>
      </c>
      <c r="AB156" s="20">
        <v>0</v>
      </c>
      <c r="AC156" s="20">
        <v>0</v>
      </c>
      <c r="AD156" s="20">
        <v>0</v>
      </c>
      <c r="AE156" s="20">
        <v>0</v>
      </c>
      <c r="AF156" s="20">
        <v>0</v>
      </c>
      <c r="AG156" s="20">
        <v>0</v>
      </c>
      <c r="AH156" s="20">
        <v>0</v>
      </c>
      <c r="AI156" s="20">
        <v>0</v>
      </c>
      <c r="AJ156" s="20">
        <v>0</v>
      </c>
      <c r="AK156" s="20">
        <v>0</v>
      </c>
      <c r="AL156" s="20">
        <v>0</v>
      </c>
      <c r="AM156" s="20">
        <v>0</v>
      </c>
      <c r="AN156" s="20">
        <v>0</v>
      </c>
      <c r="AO156" s="20">
        <v>106900</v>
      </c>
      <c r="AP156" s="20">
        <v>0</v>
      </c>
      <c r="AQ156" s="20">
        <v>0</v>
      </c>
      <c r="AR156" s="20">
        <v>0</v>
      </c>
      <c r="AS156" s="20">
        <v>0</v>
      </c>
      <c r="AT156" s="20">
        <v>0</v>
      </c>
      <c r="AU156" s="20">
        <v>43100</v>
      </c>
      <c r="AV156" s="20">
        <v>0</v>
      </c>
      <c r="AW156" s="20">
        <v>0</v>
      </c>
      <c r="AX156" s="20">
        <v>0</v>
      </c>
      <c r="AY156" s="20">
        <v>0</v>
      </c>
      <c r="AZ156" s="20">
        <v>0</v>
      </c>
      <c r="BA156" s="20">
        <v>0</v>
      </c>
      <c r="BB156" s="20">
        <v>0</v>
      </c>
      <c r="BC156" s="20">
        <v>0</v>
      </c>
      <c r="BD156" s="20">
        <v>0</v>
      </c>
      <c r="BE156" s="20">
        <v>0</v>
      </c>
      <c r="BF156" s="20">
        <v>0</v>
      </c>
      <c r="BG156" s="20">
        <v>0</v>
      </c>
      <c r="BH156" s="20">
        <v>0</v>
      </c>
      <c r="BI156" s="20">
        <v>0</v>
      </c>
      <c r="BJ156" s="20">
        <v>0</v>
      </c>
      <c r="BK156" s="20">
        <v>0</v>
      </c>
      <c r="BL156" s="20">
        <v>0</v>
      </c>
      <c r="BM156" s="20">
        <v>0</v>
      </c>
      <c r="BN156" s="20">
        <v>0</v>
      </c>
      <c r="BO156" s="20">
        <v>0</v>
      </c>
      <c r="BP156" s="20">
        <v>0</v>
      </c>
      <c r="BQ156" s="20">
        <v>0</v>
      </c>
      <c r="BR156" s="20">
        <v>0</v>
      </c>
      <c r="BS156" s="20">
        <v>0</v>
      </c>
      <c r="BT156" s="20">
        <v>0</v>
      </c>
      <c r="BU156" s="20">
        <v>0</v>
      </c>
      <c r="BV156" s="20">
        <v>0</v>
      </c>
      <c r="BW156" s="20">
        <v>0</v>
      </c>
      <c r="BX156" s="20">
        <v>0</v>
      </c>
      <c r="BY156" s="20">
        <v>0</v>
      </c>
      <c r="BZ156" s="20">
        <v>0</v>
      </c>
      <c r="CA156" s="20">
        <v>0</v>
      </c>
      <c r="CB156" s="20">
        <v>0</v>
      </c>
      <c r="CC156" s="20">
        <v>0</v>
      </c>
      <c r="CD156" s="20">
        <v>0</v>
      </c>
      <c r="CE156" s="20">
        <v>0</v>
      </c>
      <c r="CF156" s="20">
        <v>0</v>
      </c>
      <c r="CG156" s="20">
        <v>0</v>
      </c>
      <c r="CH156" s="20">
        <v>0</v>
      </c>
      <c r="CI156" s="20">
        <v>0</v>
      </c>
      <c r="CJ156" s="20">
        <v>0</v>
      </c>
      <c r="CK156" s="20">
        <v>0</v>
      </c>
      <c r="CL156" s="20">
        <v>0</v>
      </c>
      <c r="CM156" s="20">
        <v>0</v>
      </c>
      <c r="CN156" s="20">
        <v>0</v>
      </c>
      <c r="CO156" s="20">
        <v>0</v>
      </c>
      <c r="CP156" s="20">
        <v>0</v>
      </c>
      <c r="CQ156" s="20">
        <v>0</v>
      </c>
      <c r="CR156" s="20">
        <v>0</v>
      </c>
      <c r="CS156" s="20">
        <v>0</v>
      </c>
      <c r="CT156" s="20">
        <v>0</v>
      </c>
      <c r="CU156" s="20">
        <v>0</v>
      </c>
      <c r="CV156" s="20">
        <v>0</v>
      </c>
      <c r="CW156" s="20">
        <v>0</v>
      </c>
      <c r="CX156" s="20">
        <v>0</v>
      </c>
      <c r="CY156" s="20">
        <v>0</v>
      </c>
      <c r="CZ156" s="20">
        <v>0</v>
      </c>
      <c r="DA156" s="20">
        <v>0</v>
      </c>
      <c r="DB156" s="20">
        <v>0</v>
      </c>
      <c r="DC156" s="20">
        <v>0</v>
      </c>
      <c r="DD156" s="20">
        <v>0</v>
      </c>
      <c r="DE156" s="20">
        <v>0</v>
      </c>
      <c r="DF156" s="20">
        <v>0</v>
      </c>
      <c r="DG156" s="29">
        <v>0</v>
      </c>
    </row>
    <row r="157" ht="15.4" customHeight="1" spans="1:111">
      <c r="A157" s="21" t="s">
        <v>2198</v>
      </c>
      <c r="B157" s="22" t="s">
        <v>1744</v>
      </c>
      <c r="C157" s="22" t="s">
        <v>1744</v>
      </c>
      <c r="D157" s="22" t="s">
        <v>2199</v>
      </c>
      <c r="E157" s="20">
        <v>6641000</v>
      </c>
      <c r="F157" s="20">
        <v>0</v>
      </c>
      <c r="G157" s="20">
        <v>0</v>
      </c>
      <c r="H157" s="20">
        <v>0</v>
      </c>
      <c r="I157" s="20">
        <v>0</v>
      </c>
      <c r="J157" s="20">
        <v>0</v>
      </c>
      <c r="K157" s="20">
        <v>0</v>
      </c>
      <c r="L157" s="20">
        <v>0</v>
      </c>
      <c r="M157" s="20">
        <v>0</v>
      </c>
      <c r="N157" s="20">
        <v>0</v>
      </c>
      <c r="O157" s="20">
        <v>0</v>
      </c>
      <c r="P157" s="20">
        <v>0</v>
      </c>
      <c r="Q157" s="20">
        <v>0</v>
      </c>
      <c r="R157" s="20">
        <v>0</v>
      </c>
      <c r="S157" s="20">
        <v>0</v>
      </c>
      <c r="T157" s="20">
        <v>652345.86</v>
      </c>
      <c r="U157" s="20">
        <v>0</v>
      </c>
      <c r="V157" s="20">
        <v>0</v>
      </c>
      <c r="W157" s="20">
        <v>0</v>
      </c>
      <c r="X157" s="20">
        <v>0</v>
      </c>
      <c r="Y157" s="20">
        <v>0</v>
      </c>
      <c r="Z157" s="20">
        <v>3000</v>
      </c>
      <c r="AA157" s="20">
        <v>0</v>
      </c>
      <c r="AB157" s="20">
        <v>0</v>
      </c>
      <c r="AC157" s="20">
        <v>0</v>
      </c>
      <c r="AD157" s="20">
        <v>0</v>
      </c>
      <c r="AE157" s="20">
        <v>0</v>
      </c>
      <c r="AF157" s="20">
        <v>0</v>
      </c>
      <c r="AG157" s="20">
        <v>0</v>
      </c>
      <c r="AH157" s="20">
        <v>0</v>
      </c>
      <c r="AI157" s="20">
        <v>0</v>
      </c>
      <c r="AJ157" s="20">
        <v>0</v>
      </c>
      <c r="AK157" s="20">
        <v>0</v>
      </c>
      <c r="AL157" s="20">
        <v>0</v>
      </c>
      <c r="AM157" s="20">
        <v>0</v>
      </c>
      <c r="AN157" s="20">
        <v>270000</v>
      </c>
      <c r="AO157" s="20">
        <v>290000</v>
      </c>
      <c r="AP157" s="20">
        <v>0</v>
      </c>
      <c r="AQ157" s="20">
        <v>0</v>
      </c>
      <c r="AR157" s="20">
        <v>0</v>
      </c>
      <c r="AS157" s="20">
        <v>0</v>
      </c>
      <c r="AT157" s="20">
        <v>0</v>
      </c>
      <c r="AU157" s="20">
        <v>89345.86</v>
      </c>
      <c r="AV157" s="20">
        <v>0</v>
      </c>
      <c r="AW157" s="20">
        <v>0</v>
      </c>
      <c r="AX157" s="20">
        <v>0</v>
      </c>
      <c r="AY157" s="20">
        <v>0</v>
      </c>
      <c r="AZ157" s="20">
        <v>0</v>
      </c>
      <c r="BA157" s="20">
        <v>0</v>
      </c>
      <c r="BB157" s="20">
        <v>0</v>
      </c>
      <c r="BC157" s="20">
        <v>0</v>
      </c>
      <c r="BD157" s="20">
        <v>0</v>
      </c>
      <c r="BE157" s="20">
        <v>0</v>
      </c>
      <c r="BF157" s="20">
        <v>0</v>
      </c>
      <c r="BG157" s="20">
        <v>0</v>
      </c>
      <c r="BH157" s="20">
        <v>0</v>
      </c>
      <c r="BI157" s="20">
        <v>0</v>
      </c>
      <c r="BJ157" s="20">
        <v>0</v>
      </c>
      <c r="BK157" s="20">
        <v>0</v>
      </c>
      <c r="BL157" s="20">
        <v>0</v>
      </c>
      <c r="BM157" s="20">
        <v>0</v>
      </c>
      <c r="BN157" s="20">
        <v>0</v>
      </c>
      <c r="BO157" s="20">
        <v>0</v>
      </c>
      <c r="BP157" s="20">
        <v>0</v>
      </c>
      <c r="BQ157" s="20">
        <v>0</v>
      </c>
      <c r="BR157" s="20">
        <v>0</v>
      </c>
      <c r="BS157" s="20">
        <v>0</v>
      </c>
      <c r="BT157" s="20">
        <v>0</v>
      </c>
      <c r="BU157" s="20">
        <v>0</v>
      </c>
      <c r="BV157" s="20">
        <v>0</v>
      </c>
      <c r="BW157" s="20">
        <v>0</v>
      </c>
      <c r="BX157" s="20">
        <v>0</v>
      </c>
      <c r="BY157" s="20">
        <v>0</v>
      </c>
      <c r="BZ157" s="20">
        <v>5988654.14</v>
      </c>
      <c r="CA157" s="20">
        <v>3348654.14</v>
      </c>
      <c r="CB157" s="20">
        <v>0</v>
      </c>
      <c r="CC157" s="20">
        <v>0</v>
      </c>
      <c r="CD157" s="20">
        <v>0</v>
      </c>
      <c r="CE157" s="20">
        <v>0</v>
      </c>
      <c r="CF157" s="20">
        <v>2640000</v>
      </c>
      <c r="CG157" s="20">
        <v>0</v>
      </c>
      <c r="CH157" s="20">
        <v>0</v>
      </c>
      <c r="CI157" s="20">
        <v>0</v>
      </c>
      <c r="CJ157" s="20">
        <v>0</v>
      </c>
      <c r="CK157" s="20">
        <v>0</v>
      </c>
      <c r="CL157" s="20">
        <v>0</v>
      </c>
      <c r="CM157" s="20">
        <v>0</v>
      </c>
      <c r="CN157" s="20">
        <v>0</v>
      </c>
      <c r="CO157" s="20">
        <v>0</v>
      </c>
      <c r="CP157" s="20">
        <v>0</v>
      </c>
      <c r="CQ157" s="20">
        <v>0</v>
      </c>
      <c r="CR157" s="20">
        <v>0</v>
      </c>
      <c r="CS157" s="20">
        <v>0</v>
      </c>
      <c r="CT157" s="20">
        <v>0</v>
      </c>
      <c r="CU157" s="20">
        <v>0</v>
      </c>
      <c r="CV157" s="20">
        <v>0</v>
      </c>
      <c r="CW157" s="20">
        <v>0</v>
      </c>
      <c r="CX157" s="20">
        <v>0</v>
      </c>
      <c r="CY157" s="20">
        <v>0</v>
      </c>
      <c r="CZ157" s="20">
        <v>0</v>
      </c>
      <c r="DA157" s="20">
        <v>0</v>
      </c>
      <c r="DB157" s="20">
        <v>0</v>
      </c>
      <c r="DC157" s="20">
        <v>0</v>
      </c>
      <c r="DD157" s="20">
        <v>0</v>
      </c>
      <c r="DE157" s="20">
        <v>0</v>
      </c>
      <c r="DF157" s="20">
        <v>0</v>
      </c>
      <c r="DG157" s="29">
        <v>0</v>
      </c>
    </row>
    <row r="158" ht="15.4" customHeight="1" spans="1:111">
      <c r="A158" s="21" t="s">
        <v>2200</v>
      </c>
      <c r="B158" s="22" t="s">
        <v>1744</v>
      </c>
      <c r="C158" s="22" t="s">
        <v>1744</v>
      </c>
      <c r="D158" s="22" t="s">
        <v>2201</v>
      </c>
      <c r="E158" s="20">
        <v>70000</v>
      </c>
      <c r="F158" s="20">
        <v>0</v>
      </c>
      <c r="G158" s="20">
        <v>0</v>
      </c>
      <c r="H158" s="20">
        <v>0</v>
      </c>
      <c r="I158" s="20">
        <v>0</v>
      </c>
      <c r="J158" s="20">
        <v>0</v>
      </c>
      <c r="K158" s="20">
        <v>0</v>
      </c>
      <c r="L158" s="20">
        <v>0</v>
      </c>
      <c r="M158" s="20">
        <v>0</v>
      </c>
      <c r="N158" s="20">
        <v>0</v>
      </c>
      <c r="O158" s="20">
        <v>0</v>
      </c>
      <c r="P158" s="20">
        <v>0</v>
      </c>
      <c r="Q158" s="20">
        <v>0</v>
      </c>
      <c r="R158" s="20">
        <v>0</v>
      </c>
      <c r="S158" s="20">
        <v>0</v>
      </c>
      <c r="T158" s="20">
        <v>70000</v>
      </c>
      <c r="U158" s="20">
        <v>0</v>
      </c>
      <c r="V158" s="20">
        <v>0</v>
      </c>
      <c r="W158" s="20">
        <v>0</v>
      </c>
      <c r="X158" s="20">
        <v>0</v>
      </c>
      <c r="Y158" s="20">
        <v>0</v>
      </c>
      <c r="Z158" s="20">
        <v>0</v>
      </c>
      <c r="AA158" s="20">
        <v>0</v>
      </c>
      <c r="AB158" s="20">
        <v>0</v>
      </c>
      <c r="AC158" s="20">
        <v>0</v>
      </c>
      <c r="AD158" s="20">
        <v>0</v>
      </c>
      <c r="AE158" s="20">
        <v>0</v>
      </c>
      <c r="AF158" s="20">
        <v>0</v>
      </c>
      <c r="AG158" s="20">
        <v>0</v>
      </c>
      <c r="AH158" s="20">
        <v>0</v>
      </c>
      <c r="AI158" s="20">
        <v>0</v>
      </c>
      <c r="AJ158" s="20">
        <v>0</v>
      </c>
      <c r="AK158" s="20">
        <v>0</v>
      </c>
      <c r="AL158" s="20">
        <v>0</v>
      </c>
      <c r="AM158" s="20">
        <v>0</v>
      </c>
      <c r="AN158" s="20">
        <v>0</v>
      </c>
      <c r="AO158" s="20">
        <v>70000</v>
      </c>
      <c r="AP158" s="20">
        <v>0</v>
      </c>
      <c r="AQ158" s="20">
        <v>0</v>
      </c>
      <c r="AR158" s="20">
        <v>0</v>
      </c>
      <c r="AS158" s="20">
        <v>0</v>
      </c>
      <c r="AT158" s="20">
        <v>0</v>
      </c>
      <c r="AU158" s="20">
        <v>0</v>
      </c>
      <c r="AV158" s="20">
        <v>0</v>
      </c>
      <c r="AW158" s="20">
        <v>0</v>
      </c>
      <c r="AX158" s="20">
        <v>0</v>
      </c>
      <c r="AY158" s="20">
        <v>0</v>
      </c>
      <c r="AZ158" s="20">
        <v>0</v>
      </c>
      <c r="BA158" s="20">
        <v>0</v>
      </c>
      <c r="BB158" s="20">
        <v>0</v>
      </c>
      <c r="BC158" s="20">
        <v>0</v>
      </c>
      <c r="BD158" s="20">
        <v>0</v>
      </c>
      <c r="BE158" s="20">
        <v>0</v>
      </c>
      <c r="BF158" s="20">
        <v>0</v>
      </c>
      <c r="BG158" s="20">
        <v>0</v>
      </c>
      <c r="BH158" s="20">
        <v>0</v>
      </c>
      <c r="BI158" s="20">
        <v>0</v>
      </c>
      <c r="BJ158" s="20">
        <v>0</v>
      </c>
      <c r="BK158" s="20">
        <v>0</v>
      </c>
      <c r="BL158" s="20">
        <v>0</v>
      </c>
      <c r="BM158" s="20">
        <v>0</v>
      </c>
      <c r="BN158" s="20">
        <v>0</v>
      </c>
      <c r="BO158" s="20">
        <v>0</v>
      </c>
      <c r="BP158" s="20">
        <v>0</v>
      </c>
      <c r="BQ158" s="20">
        <v>0</v>
      </c>
      <c r="BR158" s="20">
        <v>0</v>
      </c>
      <c r="BS158" s="20">
        <v>0</v>
      </c>
      <c r="BT158" s="20">
        <v>0</v>
      </c>
      <c r="BU158" s="20">
        <v>0</v>
      </c>
      <c r="BV158" s="20">
        <v>0</v>
      </c>
      <c r="BW158" s="20">
        <v>0</v>
      </c>
      <c r="BX158" s="20">
        <v>0</v>
      </c>
      <c r="BY158" s="20">
        <v>0</v>
      </c>
      <c r="BZ158" s="20">
        <v>0</v>
      </c>
      <c r="CA158" s="20">
        <v>0</v>
      </c>
      <c r="CB158" s="20">
        <v>0</v>
      </c>
      <c r="CC158" s="20">
        <v>0</v>
      </c>
      <c r="CD158" s="20">
        <v>0</v>
      </c>
      <c r="CE158" s="20">
        <v>0</v>
      </c>
      <c r="CF158" s="20">
        <v>0</v>
      </c>
      <c r="CG158" s="20">
        <v>0</v>
      </c>
      <c r="CH158" s="20">
        <v>0</v>
      </c>
      <c r="CI158" s="20">
        <v>0</v>
      </c>
      <c r="CJ158" s="20">
        <v>0</v>
      </c>
      <c r="CK158" s="20">
        <v>0</v>
      </c>
      <c r="CL158" s="20">
        <v>0</v>
      </c>
      <c r="CM158" s="20">
        <v>0</v>
      </c>
      <c r="CN158" s="20">
        <v>0</v>
      </c>
      <c r="CO158" s="20">
        <v>0</v>
      </c>
      <c r="CP158" s="20">
        <v>0</v>
      </c>
      <c r="CQ158" s="20">
        <v>0</v>
      </c>
      <c r="CR158" s="20">
        <v>0</v>
      </c>
      <c r="CS158" s="20">
        <v>0</v>
      </c>
      <c r="CT158" s="20">
        <v>0</v>
      </c>
      <c r="CU158" s="20">
        <v>0</v>
      </c>
      <c r="CV158" s="20">
        <v>0</v>
      </c>
      <c r="CW158" s="20">
        <v>0</v>
      </c>
      <c r="CX158" s="20">
        <v>0</v>
      </c>
      <c r="CY158" s="20">
        <v>0</v>
      </c>
      <c r="CZ158" s="20">
        <v>0</v>
      </c>
      <c r="DA158" s="20">
        <v>0</v>
      </c>
      <c r="DB158" s="20">
        <v>0</v>
      </c>
      <c r="DC158" s="20">
        <v>0</v>
      </c>
      <c r="DD158" s="20">
        <v>0</v>
      </c>
      <c r="DE158" s="20">
        <v>0</v>
      </c>
      <c r="DF158" s="20">
        <v>0</v>
      </c>
      <c r="DG158" s="29">
        <v>0</v>
      </c>
    </row>
    <row r="159" ht="15.4" customHeight="1" spans="1:111">
      <c r="A159" s="21" t="s">
        <v>2202</v>
      </c>
      <c r="B159" s="22" t="s">
        <v>1744</v>
      </c>
      <c r="C159" s="22" t="s">
        <v>1744</v>
      </c>
      <c r="D159" s="22" t="s">
        <v>2203</v>
      </c>
      <c r="E159" s="20">
        <v>50000</v>
      </c>
      <c r="F159" s="20">
        <v>0</v>
      </c>
      <c r="G159" s="20">
        <v>0</v>
      </c>
      <c r="H159" s="20">
        <v>0</v>
      </c>
      <c r="I159" s="20">
        <v>0</v>
      </c>
      <c r="J159" s="20">
        <v>0</v>
      </c>
      <c r="K159" s="20">
        <v>0</v>
      </c>
      <c r="L159" s="20">
        <v>0</v>
      </c>
      <c r="M159" s="20">
        <v>0</v>
      </c>
      <c r="N159" s="20">
        <v>0</v>
      </c>
      <c r="O159" s="20">
        <v>0</v>
      </c>
      <c r="P159" s="20">
        <v>0</v>
      </c>
      <c r="Q159" s="20">
        <v>0</v>
      </c>
      <c r="R159" s="20">
        <v>0</v>
      </c>
      <c r="S159" s="20">
        <v>0</v>
      </c>
      <c r="T159" s="20">
        <v>50000</v>
      </c>
      <c r="U159" s="20">
        <v>0</v>
      </c>
      <c r="V159" s="20">
        <v>1000</v>
      </c>
      <c r="W159" s="20">
        <v>0</v>
      </c>
      <c r="X159" s="20">
        <v>0</v>
      </c>
      <c r="Y159" s="20">
        <v>0</v>
      </c>
      <c r="Z159" s="20">
        <v>0</v>
      </c>
      <c r="AA159" s="20">
        <v>0</v>
      </c>
      <c r="AB159" s="20">
        <v>0</v>
      </c>
      <c r="AC159" s="20">
        <v>0</v>
      </c>
      <c r="AD159" s="20">
        <v>5160</v>
      </c>
      <c r="AE159" s="20">
        <v>0</v>
      </c>
      <c r="AF159" s="20">
        <v>0</v>
      </c>
      <c r="AG159" s="20">
        <v>0</v>
      </c>
      <c r="AH159" s="20">
        <v>0</v>
      </c>
      <c r="AI159" s="20">
        <v>0</v>
      </c>
      <c r="AJ159" s="20">
        <v>0</v>
      </c>
      <c r="AK159" s="20">
        <v>0</v>
      </c>
      <c r="AL159" s="20">
        <v>0</v>
      </c>
      <c r="AM159" s="20">
        <v>0</v>
      </c>
      <c r="AN159" s="20">
        <v>0</v>
      </c>
      <c r="AO159" s="20">
        <v>43840</v>
      </c>
      <c r="AP159" s="20">
        <v>0</v>
      </c>
      <c r="AQ159" s="20">
        <v>0</v>
      </c>
      <c r="AR159" s="20">
        <v>0</v>
      </c>
      <c r="AS159" s="20">
        <v>0</v>
      </c>
      <c r="AT159" s="20">
        <v>0</v>
      </c>
      <c r="AU159" s="20">
        <v>0</v>
      </c>
      <c r="AV159" s="20">
        <v>0</v>
      </c>
      <c r="AW159" s="20">
        <v>0</v>
      </c>
      <c r="AX159" s="20">
        <v>0</v>
      </c>
      <c r="AY159" s="20">
        <v>0</v>
      </c>
      <c r="AZ159" s="20">
        <v>0</v>
      </c>
      <c r="BA159" s="20">
        <v>0</v>
      </c>
      <c r="BB159" s="20">
        <v>0</v>
      </c>
      <c r="BC159" s="20">
        <v>0</v>
      </c>
      <c r="BD159" s="20">
        <v>0</v>
      </c>
      <c r="BE159" s="20">
        <v>0</v>
      </c>
      <c r="BF159" s="20">
        <v>0</v>
      </c>
      <c r="BG159" s="20">
        <v>0</v>
      </c>
      <c r="BH159" s="20">
        <v>0</v>
      </c>
      <c r="BI159" s="20">
        <v>0</v>
      </c>
      <c r="BJ159" s="20">
        <v>0</v>
      </c>
      <c r="BK159" s="20">
        <v>0</v>
      </c>
      <c r="BL159" s="20">
        <v>0</v>
      </c>
      <c r="BM159" s="20">
        <v>0</v>
      </c>
      <c r="BN159" s="20">
        <v>0</v>
      </c>
      <c r="BO159" s="20">
        <v>0</v>
      </c>
      <c r="BP159" s="20">
        <v>0</v>
      </c>
      <c r="BQ159" s="20">
        <v>0</v>
      </c>
      <c r="BR159" s="20">
        <v>0</v>
      </c>
      <c r="BS159" s="20">
        <v>0</v>
      </c>
      <c r="BT159" s="20">
        <v>0</v>
      </c>
      <c r="BU159" s="20">
        <v>0</v>
      </c>
      <c r="BV159" s="20">
        <v>0</v>
      </c>
      <c r="BW159" s="20">
        <v>0</v>
      </c>
      <c r="BX159" s="20">
        <v>0</v>
      </c>
      <c r="BY159" s="20">
        <v>0</v>
      </c>
      <c r="BZ159" s="20">
        <v>0</v>
      </c>
      <c r="CA159" s="20">
        <v>0</v>
      </c>
      <c r="CB159" s="20">
        <v>0</v>
      </c>
      <c r="CC159" s="20">
        <v>0</v>
      </c>
      <c r="CD159" s="20">
        <v>0</v>
      </c>
      <c r="CE159" s="20">
        <v>0</v>
      </c>
      <c r="CF159" s="20">
        <v>0</v>
      </c>
      <c r="CG159" s="20">
        <v>0</v>
      </c>
      <c r="CH159" s="20">
        <v>0</v>
      </c>
      <c r="CI159" s="20">
        <v>0</v>
      </c>
      <c r="CJ159" s="20">
        <v>0</v>
      </c>
      <c r="CK159" s="20">
        <v>0</v>
      </c>
      <c r="CL159" s="20">
        <v>0</v>
      </c>
      <c r="CM159" s="20">
        <v>0</v>
      </c>
      <c r="CN159" s="20">
        <v>0</v>
      </c>
      <c r="CO159" s="20">
        <v>0</v>
      </c>
      <c r="CP159" s="20">
        <v>0</v>
      </c>
      <c r="CQ159" s="20">
        <v>0</v>
      </c>
      <c r="CR159" s="20">
        <v>0</v>
      </c>
      <c r="CS159" s="20">
        <v>0</v>
      </c>
      <c r="CT159" s="20">
        <v>0</v>
      </c>
      <c r="CU159" s="20">
        <v>0</v>
      </c>
      <c r="CV159" s="20">
        <v>0</v>
      </c>
      <c r="CW159" s="20">
        <v>0</v>
      </c>
      <c r="CX159" s="20">
        <v>0</v>
      </c>
      <c r="CY159" s="20">
        <v>0</v>
      </c>
      <c r="CZ159" s="20">
        <v>0</v>
      </c>
      <c r="DA159" s="20">
        <v>0</v>
      </c>
      <c r="DB159" s="20">
        <v>0</v>
      </c>
      <c r="DC159" s="20">
        <v>0</v>
      </c>
      <c r="DD159" s="20">
        <v>0</v>
      </c>
      <c r="DE159" s="20">
        <v>0</v>
      </c>
      <c r="DF159" s="20">
        <v>0</v>
      </c>
      <c r="DG159" s="29">
        <v>0</v>
      </c>
    </row>
    <row r="160" ht="15.4" customHeight="1" spans="1:111">
      <c r="A160" s="21" t="s">
        <v>2204</v>
      </c>
      <c r="B160" s="22" t="s">
        <v>1744</v>
      </c>
      <c r="C160" s="22" t="s">
        <v>1744</v>
      </c>
      <c r="D160" s="22" t="s">
        <v>2205</v>
      </c>
      <c r="E160" s="20">
        <v>600000</v>
      </c>
      <c r="F160" s="20">
        <v>0</v>
      </c>
      <c r="G160" s="20">
        <v>0</v>
      </c>
      <c r="H160" s="20">
        <v>0</v>
      </c>
      <c r="I160" s="20">
        <v>0</v>
      </c>
      <c r="J160" s="20">
        <v>0</v>
      </c>
      <c r="K160" s="20">
        <v>0</v>
      </c>
      <c r="L160" s="20">
        <v>0</v>
      </c>
      <c r="M160" s="20">
        <v>0</v>
      </c>
      <c r="N160" s="20">
        <v>0</v>
      </c>
      <c r="O160" s="20">
        <v>0</v>
      </c>
      <c r="P160" s="20">
        <v>0</v>
      </c>
      <c r="Q160" s="20">
        <v>0</v>
      </c>
      <c r="R160" s="20">
        <v>0</v>
      </c>
      <c r="S160" s="20">
        <v>0</v>
      </c>
      <c r="T160" s="20">
        <v>600000</v>
      </c>
      <c r="U160" s="20">
        <v>280000</v>
      </c>
      <c r="V160" s="20">
        <v>220000</v>
      </c>
      <c r="W160" s="20">
        <v>0</v>
      </c>
      <c r="X160" s="20">
        <v>0</v>
      </c>
      <c r="Y160" s="20">
        <v>0</v>
      </c>
      <c r="Z160" s="20">
        <v>0</v>
      </c>
      <c r="AA160" s="20">
        <v>0</v>
      </c>
      <c r="AB160" s="20">
        <v>0</v>
      </c>
      <c r="AC160" s="20">
        <v>0</v>
      </c>
      <c r="AD160" s="20">
        <v>0</v>
      </c>
      <c r="AE160" s="20">
        <v>0</v>
      </c>
      <c r="AF160" s="20">
        <v>0</v>
      </c>
      <c r="AG160" s="20">
        <v>0</v>
      </c>
      <c r="AH160" s="20">
        <v>0</v>
      </c>
      <c r="AI160" s="20">
        <v>0</v>
      </c>
      <c r="AJ160" s="20">
        <v>0</v>
      </c>
      <c r="AK160" s="20">
        <v>0</v>
      </c>
      <c r="AL160" s="20">
        <v>0</v>
      </c>
      <c r="AM160" s="20">
        <v>0</v>
      </c>
      <c r="AN160" s="20">
        <v>100000</v>
      </c>
      <c r="AO160" s="20">
        <v>0</v>
      </c>
      <c r="AP160" s="20">
        <v>0</v>
      </c>
      <c r="AQ160" s="20">
        <v>0</v>
      </c>
      <c r="AR160" s="20">
        <v>0</v>
      </c>
      <c r="AS160" s="20">
        <v>0</v>
      </c>
      <c r="AT160" s="20">
        <v>0</v>
      </c>
      <c r="AU160" s="20">
        <v>0</v>
      </c>
      <c r="AV160" s="20">
        <v>0</v>
      </c>
      <c r="AW160" s="20">
        <v>0</v>
      </c>
      <c r="AX160" s="20">
        <v>0</v>
      </c>
      <c r="AY160" s="20">
        <v>0</v>
      </c>
      <c r="AZ160" s="20">
        <v>0</v>
      </c>
      <c r="BA160" s="20">
        <v>0</v>
      </c>
      <c r="BB160" s="20">
        <v>0</v>
      </c>
      <c r="BC160" s="20">
        <v>0</v>
      </c>
      <c r="BD160" s="20">
        <v>0</v>
      </c>
      <c r="BE160" s="20">
        <v>0</v>
      </c>
      <c r="BF160" s="20">
        <v>0</v>
      </c>
      <c r="BG160" s="20">
        <v>0</v>
      </c>
      <c r="BH160" s="20">
        <v>0</v>
      </c>
      <c r="BI160" s="20">
        <v>0</v>
      </c>
      <c r="BJ160" s="20">
        <v>0</v>
      </c>
      <c r="BK160" s="20">
        <v>0</v>
      </c>
      <c r="BL160" s="20">
        <v>0</v>
      </c>
      <c r="BM160" s="20">
        <v>0</v>
      </c>
      <c r="BN160" s="20">
        <v>0</v>
      </c>
      <c r="BO160" s="20">
        <v>0</v>
      </c>
      <c r="BP160" s="20">
        <v>0</v>
      </c>
      <c r="BQ160" s="20">
        <v>0</v>
      </c>
      <c r="BR160" s="20">
        <v>0</v>
      </c>
      <c r="BS160" s="20">
        <v>0</v>
      </c>
      <c r="BT160" s="20">
        <v>0</v>
      </c>
      <c r="BU160" s="20">
        <v>0</v>
      </c>
      <c r="BV160" s="20">
        <v>0</v>
      </c>
      <c r="BW160" s="20">
        <v>0</v>
      </c>
      <c r="BX160" s="20">
        <v>0</v>
      </c>
      <c r="BY160" s="20">
        <v>0</v>
      </c>
      <c r="BZ160" s="20">
        <v>0</v>
      </c>
      <c r="CA160" s="20">
        <v>0</v>
      </c>
      <c r="CB160" s="20">
        <v>0</v>
      </c>
      <c r="CC160" s="20">
        <v>0</v>
      </c>
      <c r="CD160" s="20">
        <v>0</v>
      </c>
      <c r="CE160" s="20">
        <v>0</v>
      </c>
      <c r="CF160" s="20">
        <v>0</v>
      </c>
      <c r="CG160" s="20">
        <v>0</v>
      </c>
      <c r="CH160" s="20">
        <v>0</v>
      </c>
      <c r="CI160" s="20">
        <v>0</v>
      </c>
      <c r="CJ160" s="20">
        <v>0</v>
      </c>
      <c r="CK160" s="20">
        <v>0</v>
      </c>
      <c r="CL160" s="20">
        <v>0</v>
      </c>
      <c r="CM160" s="20">
        <v>0</v>
      </c>
      <c r="CN160" s="20">
        <v>0</v>
      </c>
      <c r="CO160" s="20">
        <v>0</v>
      </c>
      <c r="CP160" s="20">
        <v>0</v>
      </c>
      <c r="CQ160" s="20">
        <v>0</v>
      </c>
      <c r="CR160" s="20">
        <v>0</v>
      </c>
      <c r="CS160" s="20">
        <v>0</v>
      </c>
      <c r="CT160" s="20">
        <v>0</v>
      </c>
      <c r="CU160" s="20">
        <v>0</v>
      </c>
      <c r="CV160" s="20">
        <v>0</v>
      </c>
      <c r="CW160" s="20">
        <v>0</v>
      </c>
      <c r="CX160" s="20">
        <v>0</v>
      </c>
      <c r="CY160" s="20">
        <v>0</v>
      </c>
      <c r="CZ160" s="20">
        <v>0</v>
      </c>
      <c r="DA160" s="20">
        <v>0</v>
      </c>
      <c r="DB160" s="20">
        <v>0</v>
      </c>
      <c r="DC160" s="20">
        <v>0</v>
      </c>
      <c r="DD160" s="20">
        <v>0</v>
      </c>
      <c r="DE160" s="20">
        <v>0</v>
      </c>
      <c r="DF160" s="20">
        <v>0</v>
      </c>
      <c r="DG160" s="29">
        <v>0</v>
      </c>
    </row>
    <row r="161" ht="15.4" customHeight="1" spans="1:111">
      <c r="A161" s="21" t="s">
        <v>2206</v>
      </c>
      <c r="B161" s="22" t="s">
        <v>1744</v>
      </c>
      <c r="C161" s="22" t="s">
        <v>1744</v>
      </c>
      <c r="D161" s="22" t="s">
        <v>2207</v>
      </c>
      <c r="E161" s="20">
        <v>675000</v>
      </c>
      <c r="F161" s="20">
        <v>0</v>
      </c>
      <c r="G161" s="20">
        <v>0</v>
      </c>
      <c r="H161" s="20">
        <v>0</v>
      </c>
      <c r="I161" s="20">
        <v>0</v>
      </c>
      <c r="J161" s="20">
        <v>0</v>
      </c>
      <c r="K161" s="20">
        <v>0</v>
      </c>
      <c r="L161" s="20">
        <v>0</v>
      </c>
      <c r="M161" s="20">
        <v>0</v>
      </c>
      <c r="N161" s="20">
        <v>0</v>
      </c>
      <c r="O161" s="20">
        <v>0</v>
      </c>
      <c r="P161" s="20">
        <v>0</v>
      </c>
      <c r="Q161" s="20">
        <v>0</v>
      </c>
      <c r="R161" s="20">
        <v>0</v>
      </c>
      <c r="S161" s="20">
        <v>0</v>
      </c>
      <c r="T161" s="20">
        <v>665000</v>
      </c>
      <c r="U161" s="20">
        <v>250000</v>
      </c>
      <c r="V161" s="20">
        <v>180000</v>
      </c>
      <c r="W161" s="20">
        <v>0</v>
      </c>
      <c r="X161" s="20">
        <v>0</v>
      </c>
      <c r="Y161" s="20">
        <v>0</v>
      </c>
      <c r="Z161" s="20">
        <v>0</v>
      </c>
      <c r="AA161" s="20">
        <v>0</v>
      </c>
      <c r="AB161" s="20">
        <v>0</v>
      </c>
      <c r="AC161" s="20">
        <v>0</v>
      </c>
      <c r="AD161" s="20">
        <v>0</v>
      </c>
      <c r="AE161" s="20">
        <v>0</v>
      </c>
      <c r="AF161" s="20">
        <v>0</v>
      </c>
      <c r="AG161" s="20">
        <v>0</v>
      </c>
      <c r="AH161" s="20">
        <v>0</v>
      </c>
      <c r="AI161" s="20">
        <v>0</v>
      </c>
      <c r="AJ161" s="20">
        <v>0</v>
      </c>
      <c r="AK161" s="20">
        <v>0</v>
      </c>
      <c r="AL161" s="20">
        <v>0</v>
      </c>
      <c r="AM161" s="20">
        <v>0</v>
      </c>
      <c r="AN161" s="20">
        <v>65000</v>
      </c>
      <c r="AO161" s="20">
        <v>170000</v>
      </c>
      <c r="AP161" s="20">
        <v>0</v>
      </c>
      <c r="AQ161" s="20">
        <v>0</v>
      </c>
      <c r="AR161" s="20">
        <v>0</v>
      </c>
      <c r="AS161" s="20">
        <v>0</v>
      </c>
      <c r="AT161" s="20">
        <v>0</v>
      </c>
      <c r="AU161" s="20">
        <v>0</v>
      </c>
      <c r="AV161" s="20">
        <v>10000</v>
      </c>
      <c r="AW161" s="20">
        <v>0</v>
      </c>
      <c r="AX161" s="20">
        <v>0</v>
      </c>
      <c r="AY161" s="20">
        <v>0</v>
      </c>
      <c r="AZ161" s="20">
        <v>0</v>
      </c>
      <c r="BA161" s="20">
        <v>10000</v>
      </c>
      <c r="BB161" s="20">
        <v>0</v>
      </c>
      <c r="BC161" s="20">
        <v>0</v>
      </c>
      <c r="BD161" s="20">
        <v>0</v>
      </c>
      <c r="BE161" s="20">
        <v>0</v>
      </c>
      <c r="BF161" s="20">
        <v>0</v>
      </c>
      <c r="BG161" s="20">
        <v>0</v>
      </c>
      <c r="BH161" s="20">
        <v>0</v>
      </c>
      <c r="BI161" s="20">
        <v>0</v>
      </c>
      <c r="BJ161" s="20">
        <v>0</v>
      </c>
      <c r="BK161" s="20">
        <v>0</v>
      </c>
      <c r="BL161" s="20">
        <v>0</v>
      </c>
      <c r="BM161" s="20">
        <v>0</v>
      </c>
      <c r="BN161" s="20">
        <v>0</v>
      </c>
      <c r="BO161" s="20">
        <v>0</v>
      </c>
      <c r="BP161" s="20">
        <v>0</v>
      </c>
      <c r="BQ161" s="20">
        <v>0</v>
      </c>
      <c r="BR161" s="20">
        <v>0</v>
      </c>
      <c r="BS161" s="20">
        <v>0</v>
      </c>
      <c r="BT161" s="20">
        <v>0</v>
      </c>
      <c r="BU161" s="20">
        <v>0</v>
      </c>
      <c r="BV161" s="20">
        <v>0</v>
      </c>
      <c r="BW161" s="20">
        <v>0</v>
      </c>
      <c r="BX161" s="20">
        <v>0</v>
      </c>
      <c r="BY161" s="20">
        <v>0</v>
      </c>
      <c r="BZ161" s="20">
        <v>0</v>
      </c>
      <c r="CA161" s="20">
        <v>0</v>
      </c>
      <c r="CB161" s="20">
        <v>0</v>
      </c>
      <c r="CC161" s="20">
        <v>0</v>
      </c>
      <c r="CD161" s="20">
        <v>0</v>
      </c>
      <c r="CE161" s="20">
        <v>0</v>
      </c>
      <c r="CF161" s="20">
        <v>0</v>
      </c>
      <c r="CG161" s="20">
        <v>0</v>
      </c>
      <c r="CH161" s="20">
        <v>0</v>
      </c>
      <c r="CI161" s="20">
        <v>0</v>
      </c>
      <c r="CJ161" s="20">
        <v>0</v>
      </c>
      <c r="CK161" s="20">
        <v>0</v>
      </c>
      <c r="CL161" s="20">
        <v>0</v>
      </c>
      <c r="CM161" s="20">
        <v>0</v>
      </c>
      <c r="CN161" s="20">
        <v>0</v>
      </c>
      <c r="CO161" s="20">
        <v>0</v>
      </c>
      <c r="CP161" s="20">
        <v>0</v>
      </c>
      <c r="CQ161" s="20">
        <v>0</v>
      </c>
      <c r="CR161" s="20">
        <v>0</v>
      </c>
      <c r="CS161" s="20">
        <v>0</v>
      </c>
      <c r="CT161" s="20">
        <v>0</v>
      </c>
      <c r="CU161" s="20">
        <v>0</v>
      </c>
      <c r="CV161" s="20">
        <v>0</v>
      </c>
      <c r="CW161" s="20">
        <v>0</v>
      </c>
      <c r="CX161" s="20">
        <v>0</v>
      </c>
      <c r="CY161" s="20">
        <v>0</v>
      </c>
      <c r="CZ161" s="20">
        <v>0</v>
      </c>
      <c r="DA161" s="20">
        <v>0</v>
      </c>
      <c r="DB161" s="20">
        <v>0</v>
      </c>
      <c r="DC161" s="20">
        <v>0</v>
      </c>
      <c r="DD161" s="20">
        <v>0</v>
      </c>
      <c r="DE161" s="20">
        <v>0</v>
      </c>
      <c r="DF161" s="20">
        <v>0</v>
      </c>
      <c r="DG161" s="29">
        <v>0</v>
      </c>
    </row>
    <row r="162" ht="15.4" customHeight="1" spans="1:111">
      <c r="A162" s="21" t="s">
        <v>2208</v>
      </c>
      <c r="B162" s="22" t="s">
        <v>1744</v>
      </c>
      <c r="C162" s="22" t="s">
        <v>1744</v>
      </c>
      <c r="D162" s="22" t="s">
        <v>2209</v>
      </c>
      <c r="E162" s="20">
        <v>110000</v>
      </c>
      <c r="F162" s="20">
        <v>100000</v>
      </c>
      <c r="G162" s="20">
        <v>100000</v>
      </c>
      <c r="H162" s="20">
        <v>0</v>
      </c>
      <c r="I162" s="20">
        <v>0</v>
      </c>
      <c r="J162" s="20">
        <v>0</v>
      </c>
      <c r="K162" s="20">
        <v>0</v>
      </c>
      <c r="L162" s="20">
        <v>0</v>
      </c>
      <c r="M162" s="20">
        <v>0</v>
      </c>
      <c r="N162" s="20">
        <v>0</v>
      </c>
      <c r="O162" s="20">
        <v>0</v>
      </c>
      <c r="P162" s="20">
        <v>0</v>
      </c>
      <c r="Q162" s="20">
        <v>0</v>
      </c>
      <c r="R162" s="20">
        <v>0</v>
      </c>
      <c r="S162" s="20">
        <v>0</v>
      </c>
      <c r="T162" s="20">
        <v>10000</v>
      </c>
      <c r="U162" s="20">
        <v>0</v>
      </c>
      <c r="V162" s="20">
        <v>0</v>
      </c>
      <c r="W162" s="20">
        <v>0</v>
      </c>
      <c r="X162" s="20">
        <v>0</v>
      </c>
      <c r="Y162" s="20">
        <v>0</v>
      </c>
      <c r="Z162" s="20">
        <v>0</v>
      </c>
      <c r="AA162" s="20">
        <v>0</v>
      </c>
      <c r="AB162" s="20">
        <v>0</v>
      </c>
      <c r="AC162" s="20">
        <v>0</v>
      </c>
      <c r="AD162" s="20">
        <v>0</v>
      </c>
      <c r="AE162" s="20">
        <v>0</v>
      </c>
      <c r="AF162" s="20">
        <v>0</v>
      </c>
      <c r="AG162" s="20">
        <v>0</v>
      </c>
      <c r="AH162" s="20">
        <v>0</v>
      </c>
      <c r="AI162" s="20">
        <v>0</v>
      </c>
      <c r="AJ162" s="20">
        <v>0</v>
      </c>
      <c r="AK162" s="20">
        <v>0</v>
      </c>
      <c r="AL162" s="20">
        <v>0</v>
      </c>
      <c r="AM162" s="20">
        <v>0</v>
      </c>
      <c r="AN162" s="20">
        <v>0</v>
      </c>
      <c r="AO162" s="20">
        <v>10000</v>
      </c>
      <c r="AP162" s="20">
        <v>0</v>
      </c>
      <c r="AQ162" s="20">
        <v>0</v>
      </c>
      <c r="AR162" s="20">
        <v>0</v>
      </c>
      <c r="AS162" s="20">
        <v>0</v>
      </c>
      <c r="AT162" s="20">
        <v>0</v>
      </c>
      <c r="AU162" s="20">
        <v>0</v>
      </c>
      <c r="AV162" s="20">
        <v>0</v>
      </c>
      <c r="AW162" s="20">
        <v>0</v>
      </c>
      <c r="AX162" s="20">
        <v>0</v>
      </c>
      <c r="AY162" s="20">
        <v>0</v>
      </c>
      <c r="AZ162" s="20">
        <v>0</v>
      </c>
      <c r="BA162" s="20">
        <v>0</v>
      </c>
      <c r="BB162" s="20">
        <v>0</v>
      </c>
      <c r="BC162" s="20">
        <v>0</v>
      </c>
      <c r="BD162" s="20">
        <v>0</v>
      </c>
      <c r="BE162" s="20">
        <v>0</v>
      </c>
      <c r="BF162" s="20">
        <v>0</v>
      </c>
      <c r="BG162" s="20">
        <v>0</v>
      </c>
      <c r="BH162" s="20">
        <v>0</v>
      </c>
      <c r="BI162" s="20">
        <v>0</v>
      </c>
      <c r="BJ162" s="20">
        <v>0</v>
      </c>
      <c r="BK162" s="20">
        <v>0</v>
      </c>
      <c r="BL162" s="20">
        <v>0</v>
      </c>
      <c r="BM162" s="20">
        <v>0</v>
      </c>
      <c r="BN162" s="20">
        <v>0</v>
      </c>
      <c r="BO162" s="20">
        <v>0</v>
      </c>
      <c r="BP162" s="20">
        <v>0</v>
      </c>
      <c r="BQ162" s="20">
        <v>0</v>
      </c>
      <c r="BR162" s="20">
        <v>0</v>
      </c>
      <c r="BS162" s="20">
        <v>0</v>
      </c>
      <c r="BT162" s="20">
        <v>0</v>
      </c>
      <c r="BU162" s="20">
        <v>0</v>
      </c>
      <c r="BV162" s="20">
        <v>0</v>
      </c>
      <c r="BW162" s="20">
        <v>0</v>
      </c>
      <c r="BX162" s="20">
        <v>0</v>
      </c>
      <c r="BY162" s="20">
        <v>0</v>
      </c>
      <c r="BZ162" s="20">
        <v>0</v>
      </c>
      <c r="CA162" s="20">
        <v>0</v>
      </c>
      <c r="CB162" s="20">
        <v>0</v>
      </c>
      <c r="CC162" s="20">
        <v>0</v>
      </c>
      <c r="CD162" s="20">
        <v>0</v>
      </c>
      <c r="CE162" s="20">
        <v>0</v>
      </c>
      <c r="CF162" s="20">
        <v>0</v>
      </c>
      <c r="CG162" s="20">
        <v>0</v>
      </c>
      <c r="CH162" s="20">
        <v>0</v>
      </c>
      <c r="CI162" s="20">
        <v>0</v>
      </c>
      <c r="CJ162" s="20">
        <v>0</v>
      </c>
      <c r="CK162" s="20">
        <v>0</v>
      </c>
      <c r="CL162" s="20">
        <v>0</v>
      </c>
      <c r="CM162" s="20">
        <v>0</v>
      </c>
      <c r="CN162" s="20">
        <v>0</v>
      </c>
      <c r="CO162" s="20">
        <v>0</v>
      </c>
      <c r="CP162" s="20">
        <v>0</v>
      </c>
      <c r="CQ162" s="20">
        <v>0</v>
      </c>
      <c r="CR162" s="20">
        <v>0</v>
      </c>
      <c r="CS162" s="20">
        <v>0</v>
      </c>
      <c r="CT162" s="20">
        <v>0</v>
      </c>
      <c r="CU162" s="20">
        <v>0</v>
      </c>
      <c r="CV162" s="20">
        <v>0</v>
      </c>
      <c r="CW162" s="20">
        <v>0</v>
      </c>
      <c r="CX162" s="20">
        <v>0</v>
      </c>
      <c r="CY162" s="20">
        <v>0</v>
      </c>
      <c r="CZ162" s="20">
        <v>0</v>
      </c>
      <c r="DA162" s="20">
        <v>0</v>
      </c>
      <c r="DB162" s="20">
        <v>0</v>
      </c>
      <c r="DC162" s="20">
        <v>0</v>
      </c>
      <c r="DD162" s="20">
        <v>0</v>
      </c>
      <c r="DE162" s="20">
        <v>0</v>
      </c>
      <c r="DF162" s="20">
        <v>0</v>
      </c>
      <c r="DG162" s="29">
        <v>0</v>
      </c>
    </row>
    <row r="163" ht="15.4" customHeight="1" spans="1:111">
      <c r="A163" s="21" t="s">
        <v>2210</v>
      </c>
      <c r="B163" s="22" t="s">
        <v>1744</v>
      </c>
      <c r="C163" s="22" t="s">
        <v>1744</v>
      </c>
      <c r="D163" s="22" t="s">
        <v>1955</v>
      </c>
      <c r="E163" s="20">
        <v>100000</v>
      </c>
      <c r="F163" s="20">
        <v>100000</v>
      </c>
      <c r="G163" s="20">
        <v>100000</v>
      </c>
      <c r="H163" s="20">
        <v>0</v>
      </c>
      <c r="I163" s="20">
        <v>0</v>
      </c>
      <c r="J163" s="20">
        <v>0</v>
      </c>
      <c r="K163" s="20">
        <v>0</v>
      </c>
      <c r="L163" s="20">
        <v>0</v>
      </c>
      <c r="M163" s="20">
        <v>0</v>
      </c>
      <c r="N163" s="20">
        <v>0</v>
      </c>
      <c r="O163" s="20">
        <v>0</v>
      </c>
      <c r="P163" s="20">
        <v>0</v>
      </c>
      <c r="Q163" s="20">
        <v>0</v>
      </c>
      <c r="R163" s="20">
        <v>0</v>
      </c>
      <c r="S163" s="20">
        <v>0</v>
      </c>
      <c r="T163" s="20">
        <v>0</v>
      </c>
      <c r="U163" s="20">
        <v>0</v>
      </c>
      <c r="V163" s="20">
        <v>0</v>
      </c>
      <c r="W163" s="20">
        <v>0</v>
      </c>
      <c r="X163" s="20">
        <v>0</v>
      </c>
      <c r="Y163" s="20">
        <v>0</v>
      </c>
      <c r="Z163" s="20">
        <v>0</v>
      </c>
      <c r="AA163" s="20">
        <v>0</v>
      </c>
      <c r="AB163" s="20">
        <v>0</v>
      </c>
      <c r="AC163" s="20">
        <v>0</v>
      </c>
      <c r="AD163" s="20">
        <v>0</v>
      </c>
      <c r="AE163" s="20">
        <v>0</v>
      </c>
      <c r="AF163" s="20">
        <v>0</v>
      </c>
      <c r="AG163" s="20">
        <v>0</v>
      </c>
      <c r="AH163" s="20">
        <v>0</v>
      </c>
      <c r="AI163" s="20">
        <v>0</v>
      </c>
      <c r="AJ163" s="20">
        <v>0</v>
      </c>
      <c r="AK163" s="20">
        <v>0</v>
      </c>
      <c r="AL163" s="20">
        <v>0</v>
      </c>
      <c r="AM163" s="20">
        <v>0</v>
      </c>
      <c r="AN163" s="20">
        <v>0</v>
      </c>
      <c r="AO163" s="20">
        <v>0</v>
      </c>
      <c r="AP163" s="20">
        <v>0</v>
      </c>
      <c r="AQ163" s="20">
        <v>0</v>
      </c>
      <c r="AR163" s="20">
        <v>0</v>
      </c>
      <c r="AS163" s="20">
        <v>0</v>
      </c>
      <c r="AT163" s="20">
        <v>0</v>
      </c>
      <c r="AU163" s="20">
        <v>0</v>
      </c>
      <c r="AV163" s="20">
        <v>0</v>
      </c>
      <c r="AW163" s="20">
        <v>0</v>
      </c>
      <c r="AX163" s="20">
        <v>0</v>
      </c>
      <c r="AY163" s="20">
        <v>0</v>
      </c>
      <c r="AZ163" s="20">
        <v>0</v>
      </c>
      <c r="BA163" s="20">
        <v>0</v>
      </c>
      <c r="BB163" s="20">
        <v>0</v>
      </c>
      <c r="BC163" s="20">
        <v>0</v>
      </c>
      <c r="BD163" s="20">
        <v>0</v>
      </c>
      <c r="BE163" s="20">
        <v>0</v>
      </c>
      <c r="BF163" s="20">
        <v>0</v>
      </c>
      <c r="BG163" s="20">
        <v>0</v>
      </c>
      <c r="BH163" s="20">
        <v>0</v>
      </c>
      <c r="BI163" s="20">
        <v>0</v>
      </c>
      <c r="BJ163" s="20">
        <v>0</v>
      </c>
      <c r="BK163" s="20">
        <v>0</v>
      </c>
      <c r="BL163" s="20">
        <v>0</v>
      </c>
      <c r="BM163" s="20">
        <v>0</v>
      </c>
      <c r="BN163" s="20">
        <v>0</v>
      </c>
      <c r="BO163" s="20">
        <v>0</v>
      </c>
      <c r="BP163" s="20">
        <v>0</v>
      </c>
      <c r="BQ163" s="20">
        <v>0</v>
      </c>
      <c r="BR163" s="20">
        <v>0</v>
      </c>
      <c r="BS163" s="20">
        <v>0</v>
      </c>
      <c r="BT163" s="20">
        <v>0</v>
      </c>
      <c r="BU163" s="20">
        <v>0</v>
      </c>
      <c r="BV163" s="20">
        <v>0</v>
      </c>
      <c r="BW163" s="20">
        <v>0</v>
      </c>
      <c r="BX163" s="20">
        <v>0</v>
      </c>
      <c r="BY163" s="20">
        <v>0</v>
      </c>
      <c r="BZ163" s="20">
        <v>0</v>
      </c>
      <c r="CA163" s="20">
        <v>0</v>
      </c>
      <c r="CB163" s="20">
        <v>0</v>
      </c>
      <c r="CC163" s="20">
        <v>0</v>
      </c>
      <c r="CD163" s="20">
        <v>0</v>
      </c>
      <c r="CE163" s="20">
        <v>0</v>
      </c>
      <c r="CF163" s="20">
        <v>0</v>
      </c>
      <c r="CG163" s="20">
        <v>0</v>
      </c>
      <c r="CH163" s="20">
        <v>0</v>
      </c>
      <c r="CI163" s="20">
        <v>0</v>
      </c>
      <c r="CJ163" s="20">
        <v>0</v>
      </c>
      <c r="CK163" s="20">
        <v>0</v>
      </c>
      <c r="CL163" s="20">
        <v>0</v>
      </c>
      <c r="CM163" s="20">
        <v>0</v>
      </c>
      <c r="CN163" s="20">
        <v>0</v>
      </c>
      <c r="CO163" s="20">
        <v>0</v>
      </c>
      <c r="CP163" s="20">
        <v>0</v>
      </c>
      <c r="CQ163" s="20">
        <v>0</v>
      </c>
      <c r="CR163" s="20">
        <v>0</v>
      </c>
      <c r="CS163" s="20">
        <v>0</v>
      </c>
      <c r="CT163" s="20">
        <v>0</v>
      </c>
      <c r="CU163" s="20">
        <v>0</v>
      </c>
      <c r="CV163" s="20">
        <v>0</v>
      </c>
      <c r="CW163" s="20">
        <v>0</v>
      </c>
      <c r="CX163" s="20">
        <v>0</v>
      </c>
      <c r="CY163" s="20">
        <v>0</v>
      </c>
      <c r="CZ163" s="20">
        <v>0</v>
      </c>
      <c r="DA163" s="20">
        <v>0</v>
      </c>
      <c r="DB163" s="20">
        <v>0</v>
      </c>
      <c r="DC163" s="20">
        <v>0</v>
      </c>
      <c r="DD163" s="20">
        <v>0</v>
      </c>
      <c r="DE163" s="20">
        <v>0</v>
      </c>
      <c r="DF163" s="20">
        <v>0</v>
      </c>
      <c r="DG163" s="29">
        <v>0</v>
      </c>
    </row>
    <row r="164" ht="15.4" customHeight="1" spans="1:111">
      <c r="A164" s="21" t="s">
        <v>2211</v>
      </c>
      <c r="B164" s="22" t="s">
        <v>1744</v>
      </c>
      <c r="C164" s="22" t="s">
        <v>1744</v>
      </c>
      <c r="D164" s="22" t="s">
        <v>2212</v>
      </c>
      <c r="E164" s="20">
        <v>10000</v>
      </c>
      <c r="F164" s="20">
        <v>0</v>
      </c>
      <c r="G164" s="20">
        <v>0</v>
      </c>
      <c r="H164" s="20">
        <v>0</v>
      </c>
      <c r="I164" s="20">
        <v>0</v>
      </c>
      <c r="J164" s="20">
        <v>0</v>
      </c>
      <c r="K164" s="20">
        <v>0</v>
      </c>
      <c r="L164" s="20">
        <v>0</v>
      </c>
      <c r="M164" s="20">
        <v>0</v>
      </c>
      <c r="N164" s="20">
        <v>0</v>
      </c>
      <c r="O164" s="20">
        <v>0</v>
      </c>
      <c r="P164" s="20">
        <v>0</v>
      </c>
      <c r="Q164" s="20">
        <v>0</v>
      </c>
      <c r="R164" s="20">
        <v>0</v>
      </c>
      <c r="S164" s="20">
        <v>0</v>
      </c>
      <c r="T164" s="20">
        <v>10000</v>
      </c>
      <c r="U164" s="20">
        <v>0</v>
      </c>
      <c r="V164" s="20">
        <v>0</v>
      </c>
      <c r="W164" s="20">
        <v>0</v>
      </c>
      <c r="X164" s="20">
        <v>0</v>
      </c>
      <c r="Y164" s="20">
        <v>0</v>
      </c>
      <c r="Z164" s="20">
        <v>0</v>
      </c>
      <c r="AA164" s="20">
        <v>0</v>
      </c>
      <c r="AB164" s="20">
        <v>0</v>
      </c>
      <c r="AC164" s="20">
        <v>0</v>
      </c>
      <c r="AD164" s="20">
        <v>0</v>
      </c>
      <c r="AE164" s="20">
        <v>0</v>
      </c>
      <c r="AF164" s="20">
        <v>0</v>
      </c>
      <c r="AG164" s="20">
        <v>0</v>
      </c>
      <c r="AH164" s="20">
        <v>0</v>
      </c>
      <c r="AI164" s="20">
        <v>0</v>
      </c>
      <c r="AJ164" s="20">
        <v>0</v>
      </c>
      <c r="AK164" s="20">
        <v>0</v>
      </c>
      <c r="AL164" s="20">
        <v>0</v>
      </c>
      <c r="AM164" s="20">
        <v>0</v>
      </c>
      <c r="AN164" s="20">
        <v>0</v>
      </c>
      <c r="AO164" s="20">
        <v>10000</v>
      </c>
      <c r="AP164" s="20">
        <v>0</v>
      </c>
      <c r="AQ164" s="20">
        <v>0</v>
      </c>
      <c r="AR164" s="20">
        <v>0</v>
      </c>
      <c r="AS164" s="20">
        <v>0</v>
      </c>
      <c r="AT164" s="20">
        <v>0</v>
      </c>
      <c r="AU164" s="20">
        <v>0</v>
      </c>
      <c r="AV164" s="20">
        <v>0</v>
      </c>
      <c r="AW164" s="20">
        <v>0</v>
      </c>
      <c r="AX164" s="20">
        <v>0</v>
      </c>
      <c r="AY164" s="20">
        <v>0</v>
      </c>
      <c r="AZ164" s="20">
        <v>0</v>
      </c>
      <c r="BA164" s="20">
        <v>0</v>
      </c>
      <c r="BB164" s="20">
        <v>0</v>
      </c>
      <c r="BC164" s="20">
        <v>0</v>
      </c>
      <c r="BD164" s="20">
        <v>0</v>
      </c>
      <c r="BE164" s="20">
        <v>0</v>
      </c>
      <c r="BF164" s="20">
        <v>0</v>
      </c>
      <c r="BG164" s="20">
        <v>0</v>
      </c>
      <c r="BH164" s="20">
        <v>0</v>
      </c>
      <c r="BI164" s="20">
        <v>0</v>
      </c>
      <c r="BJ164" s="20">
        <v>0</v>
      </c>
      <c r="BK164" s="20">
        <v>0</v>
      </c>
      <c r="BL164" s="20">
        <v>0</v>
      </c>
      <c r="BM164" s="20">
        <v>0</v>
      </c>
      <c r="BN164" s="20">
        <v>0</v>
      </c>
      <c r="BO164" s="20">
        <v>0</v>
      </c>
      <c r="BP164" s="20">
        <v>0</v>
      </c>
      <c r="BQ164" s="20">
        <v>0</v>
      </c>
      <c r="BR164" s="20">
        <v>0</v>
      </c>
      <c r="BS164" s="20">
        <v>0</v>
      </c>
      <c r="BT164" s="20">
        <v>0</v>
      </c>
      <c r="BU164" s="20">
        <v>0</v>
      </c>
      <c r="BV164" s="20">
        <v>0</v>
      </c>
      <c r="BW164" s="20">
        <v>0</v>
      </c>
      <c r="BX164" s="20">
        <v>0</v>
      </c>
      <c r="BY164" s="20">
        <v>0</v>
      </c>
      <c r="BZ164" s="20">
        <v>0</v>
      </c>
      <c r="CA164" s="20">
        <v>0</v>
      </c>
      <c r="CB164" s="20">
        <v>0</v>
      </c>
      <c r="CC164" s="20">
        <v>0</v>
      </c>
      <c r="CD164" s="20">
        <v>0</v>
      </c>
      <c r="CE164" s="20">
        <v>0</v>
      </c>
      <c r="CF164" s="20">
        <v>0</v>
      </c>
      <c r="CG164" s="20">
        <v>0</v>
      </c>
      <c r="CH164" s="20">
        <v>0</v>
      </c>
      <c r="CI164" s="20">
        <v>0</v>
      </c>
      <c r="CJ164" s="20">
        <v>0</v>
      </c>
      <c r="CK164" s="20">
        <v>0</v>
      </c>
      <c r="CL164" s="20">
        <v>0</v>
      </c>
      <c r="CM164" s="20">
        <v>0</v>
      </c>
      <c r="CN164" s="20">
        <v>0</v>
      </c>
      <c r="CO164" s="20">
        <v>0</v>
      </c>
      <c r="CP164" s="20">
        <v>0</v>
      </c>
      <c r="CQ164" s="20">
        <v>0</v>
      </c>
      <c r="CR164" s="20">
        <v>0</v>
      </c>
      <c r="CS164" s="20">
        <v>0</v>
      </c>
      <c r="CT164" s="20">
        <v>0</v>
      </c>
      <c r="CU164" s="20">
        <v>0</v>
      </c>
      <c r="CV164" s="20">
        <v>0</v>
      </c>
      <c r="CW164" s="20">
        <v>0</v>
      </c>
      <c r="CX164" s="20">
        <v>0</v>
      </c>
      <c r="CY164" s="20">
        <v>0</v>
      </c>
      <c r="CZ164" s="20">
        <v>0</v>
      </c>
      <c r="DA164" s="20">
        <v>0</v>
      </c>
      <c r="DB164" s="20">
        <v>0</v>
      </c>
      <c r="DC164" s="20">
        <v>0</v>
      </c>
      <c r="DD164" s="20">
        <v>0</v>
      </c>
      <c r="DE164" s="20">
        <v>0</v>
      </c>
      <c r="DF164" s="20">
        <v>0</v>
      </c>
      <c r="DG164" s="29">
        <v>0</v>
      </c>
    </row>
    <row r="165" ht="15.4" customHeight="1" spans="1:111">
      <c r="A165" s="21" t="s">
        <v>2213</v>
      </c>
      <c r="B165" s="22" t="s">
        <v>1744</v>
      </c>
      <c r="C165" s="22" t="s">
        <v>1744</v>
      </c>
      <c r="D165" s="22" t="s">
        <v>2214</v>
      </c>
      <c r="E165" s="20">
        <v>200000</v>
      </c>
      <c r="F165" s="20">
        <v>0</v>
      </c>
      <c r="G165" s="20">
        <v>0</v>
      </c>
      <c r="H165" s="20">
        <v>0</v>
      </c>
      <c r="I165" s="20">
        <v>0</v>
      </c>
      <c r="J165" s="20">
        <v>0</v>
      </c>
      <c r="K165" s="20">
        <v>0</v>
      </c>
      <c r="L165" s="20">
        <v>0</v>
      </c>
      <c r="M165" s="20">
        <v>0</v>
      </c>
      <c r="N165" s="20">
        <v>0</v>
      </c>
      <c r="O165" s="20">
        <v>0</v>
      </c>
      <c r="P165" s="20">
        <v>0</v>
      </c>
      <c r="Q165" s="20">
        <v>0</v>
      </c>
      <c r="R165" s="20">
        <v>0</v>
      </c>
      <c r="S165" s="20">
        <v>0</v>
      </c>
      <c r="T165" s="20">
        <v>200000</v>
      </c>
      <c r="U165" s="20">
        <v>45000</v>
      </c>
      <c r="V165" s="20">
        <v>38000</v>
      </c>
      <c r="W165" s="20">
        <v>0</v>
      </c>
      <c r="X165" s="20">
        <v>0</v>
      </c>
      <c r="Y165" s="20">
        <v>8000</v>
      </c>
      <c r="Z165" s="20">
        <v>15800</v>
      </c>
      <c r="AA165" s="20">
        <v>16000</v>
      </c>
      <c r="AB165" s="20">
        <v>0</v>
      </c>
      <c r="AC165" s="20">
        <v>0</v>
      </c>
      <c r="AD165" s="20">
        <v>16800</v>
      </c>
      <c r="AE165" s="20">
        <v>0</v>
      </c>
      <c r="AF165" s="20">
        <v>28000</v>
      </c>
      <c r="AG165" s="20">
        <v>0</v>
      </c>
      <c r="AH165" s="20">
        <v>0</v>
      </c>
      <c r="AI165" s="20">
        <v>0</v>
      </c>
      <c r="AJ165" s="20">
        <v>0</v>
      </c>
      <c r="AK165" s="20">
        <v>0</v>
      </c>
      <c r="AL165" s="20">
        <v>0</v>
      </c>
      <c r="AM165" s="20">
        <v>0</v>
      </c>
      <c r="AN165" s="20">
        <v>32400</v>
      </c>
      <c r="AO165" s="20">
        <v>0</v>
      </c>
      <c r="AP165" s="20">
        <v>0</v>
      </c>
      <c r="AQ165" s="20">
        <v>0</v>
      </c>
      <c r="AR165" s="20">
        <v>0</v>
      </c>
      <c r="AS165" s="20">
        <v>0</v>
      </c>
      <c r="AT165" s="20">
        <v>0</v>
      </c>
      <c r="AU165" s="20">
        <v>0</v>
      </c>
      <c r="AV165" s="20">
        <v>0</v>
      </c>
      <c r="AW165" s="20">
        <v>0</v>
      </c>
      <c r="AX165" s="20">
        <v>0</v>
      </c>
      <c r="AY165" s="20">
        <v>0</v>
      </c>
      <c r="AZ165" s="20">
        <v>0</v>
      </c>
      <c r="BA165" s="20">
        <v>0</v>
      </c>
      <c r="BB165" s="20">
        <v>0</v>
      </c>
      <c r="BC165" s="20">
        <v>0</v>
      </c>
      <c r="BD165" s="20">
        <v>0</v>
      </c>
      <c r="BE165" s="20">
        <v>0</v>
      </c>
      <c r="BF165" s="20">
        <v>0</v>
      </c>
      <c r="BG165" s="20">
        <v>0</v>
      </c>
      <c r="BH165" s="20">
        <v>0</v>
      </c>
      <c r="BI165" s="20">
        <v>0</v>
      </c>
      <c r="BJ165" s="20">
        <v>0</v>
      </c>
      <c r="BK165" s="20">
        <v>0</v>
      </c>
      <c r="BL165" s="20">
        <v>0</v>
      </c>
      <c r="BM165" s="20">
        <v>0</v>
      </c>
      <c r="BN165" s="20">
        <v>0</v>
      </c>
      <c r="BO165" s="20">
        <v>0</v>
      </c>
      <c r="BP165" s="20">
        <v>0</v>
      </c>
      <c r="BQ165" s="20">
        <v>0</v>
      </c>
      <c r="BR165" s="20">
        <v>0</v>
      </c>
      <c r="BS165" s="20">
        <v>0</v>
      </c>
      <c r="BT165" s="20">
        <v>0</v>
      </c>
      <c r="BU165" s="20">
        <v>0</v>
      </c>
      <c r="BV165" s="20">
        <v>0</v>
      </c>
      <c r="BW165" s="20">
        <v>0</v>
      </c>
      <c r="BX165" s="20">
        <v>0</v>
      </c>
      <c r="BY165" s="20">
        <v>0</v>
      </c>
      <c r="BZ165" s="20">
        <v>0</v>
      </c>
      <c r="CA165" s="20">
        <v>0</v>
      </c>
      <c r="CB165" s="20">
        <v>0</v>
      </c>
      <c r="CC165" s="20">
        <v>0</v>
      </c>
      <c r="CD165" s="20">
        <v>0</v>
      </c>
      <c r="CE165" s="20">
        <v>0</v>
      </c>
      <c r="CF165" s="20">
        <v>0</v>
      </c>
      <c r="CG165" s="20">
        <v>0</v>
      </c>
      <c r="CH165" s="20">
        <v>0</v>
      </c>
      <c r="CI165" s="20">
        <v>0</v>
      </c>
      <c r="CJ165" s="20">
        <v>0</v>
      </c>
      <c r="CK165" s="20">
        <v>0</v>
      </c>
      <c r="CL165" s="20">
        <v>0</v>
      </c>
      <c r="CM165" s="20">
        <v>0</v>
      </c>
      <c r="CN165" s="20">
        <v>0</v>
      </c>
      <c r="CO165" s="20">
        <v>0</v>
      </c>
      <c r="CP165" s="20">
        <v>0</v>
      </c>
      <c r="CQ165" s="20">
        <v>0</v>
      </c>
      <c r="CR165" s="20">
        <v>0</v>
      </c>
      <c r="CS165" s="20">
        <v>0</v>
      </c>
      <c r="CT165" s="20">
        <v>0</v>
      </c>
      <c r="CU165" s="20">
        <v>0</v>
      </c>
      <c r="CV165" s="20">
        <v>0</v>
      </c>
      <c r="CW165" s="20">
        <v>0</v>
      </c>
      <c r="CX165" s="20">
        <v>0</v>
      </c>
      <c r="CY165" s="20">
        <v>0</v>
      </c>
      <c r="CZ165" s="20">
        <v>0</v>
      </c>
      <c r="DA165" s="20">
        <v>0</v>
      </c>
      <c r="DB165" s="20">
        <v>0</v>
      </c>
      <c r="DC165" s="20">
        <v>0</v>
      </c>
      <c r="DD165" s="20">
        <v>0</v>
      </c>
      <c r="DE165" s="20">
        <v>0</v>
      </c>
      <c r="DF165" s="20">
        <v>0</v>
      </c>
      <c r="DG165" s="29">
        <v>0</v>
      </c>
    </row>
    <row r="166" ht="15.4" customHeight="1" spans="1:111">
      <c r="A166" s="21" t="s">
        <v>2215</v>
      </c>
      <c r="B166" s="22" t="s">
        <v>1744</v>
      </c>
      <c r="C166" s="22" t="s">
        <v>1744</v>
      </c>
      <c r="D166" s="22" t="s">
        <v>2216</v>
      </c>
      <c r="E166" s="20">
        <v>200000</v>
      </c>
      <c r="F166" s="20">
        <v>0</v>
      </c>
      <c r="G166" s="20">
        <v>0</v>
      </c>
      <c r="H166" s="20">
        <v>0</v>
      </c>
      <c r="I166" s="20">
        <v>0</v>
      </c>
      <c r="J166" s="20">
        <v>0</v>
      </c>
      <c r="K166" s="20">
        <v>0</v>
      </c>
      <c r="L166" s="20">
        <v>0</v>
      </c>
      <c r="M166" s="20">
        <v>0</v>
      </c>
      <c r="N166" s="20">
        <v>0</v>
      </c>
      <c r="O166" s="20">
        <v>0</v>
      </c>
      <c r="P166" s="20">
        <v>0</v>
      </c>
      <c r="Q166" s="20">
        <v>0</v>
      </c>
      <c r="R166" s="20">
        <v>0</v>
      </c>
      <c r="S166" s="20">
        <v>0</v>
      </c>
      <c r="T166" s="20">
        <v>200000</v>
      </c>
      <c r="U166" s="20">
        <v>45000</v>
      </c>
      <c r="V166" s="20">
        <v>38000</v>
      </c>
      <c r="W166" s="20">
        <v>0</v>
      </c>
      <c r="X166" s="20">
        <v>0</v>
      </c>
      <c r="Y166" s="20">
        <v>8000</v>
      </c>
      <c r="Z166" s="20">
        <v>15800</v>
      </c>
      <c r="AA166" s="20">
        <v>16000</v>
      </c>
      <c r="AB166" s="20">
        <v>0</v>
      </c>
      <c r="AC166" s="20">
        <v>0</v>
      </c>
      <c r="AD166" s="20">
        <v>16800</v>
      </c>
      <c r="AE166" s="20">
        <v>0</v>
      </c>
      <c r="AF166" s="20">
        <v>28000</v>
      </c>
      <c r="AG166" s="20">
        <v>0</v>
      </c>
      <c r="AH166" s="20">
        <v>0</v>
      </c>
      <c r="AI166" s="20">
        <v>0</v>
      </c>
      <c r="AJ166" s="20">
        <v>0</v>
      </c>
      <c r="AK166" s="20">
        <v>0</v>
      </c>
      <c r="AL166" s="20">
        <v>0</v>
      </c>
      <c r="AM166" s="20">
        <v>0</v>
      </c>
      <c r="AN166" s="20">
        <v>32400</v>
      </c>
      <c r="AO166" s="20">
        <v>0</v>
      </c>
      <c r="AP166" s="20">
        <v>0</v>
      </c>
      <c r="AQ166" s="20">
        <v>0</v>
      </c>
      <c r="AR166" s="20">
        <v>0</v>
      </c>
      <c r="AS166" s="20">
        <v>0</v>
      </c>
      <c r="AT166" s="20">
        <v>0</v>
      </c>
      <c r="AU166" s="20">
        <v>0</v>
      </c>
      <c r="AV166" s="20">
        <v>0</v>
      </c>
      <c r="AW166" s="20">
        <v>0</v>
      </c>
      <c r="AX166" s="20">
        <v>0</v>
      </c>
      <c r="AY166" s="20">
        <v>0</v>
      </c>
      <c r="AZ166" s="20">
        <v>0</v>
      </c>
      <c r="BA166" s="20">
        <v>0</v>
      </c>
      <c r="BB166" s="20">
        <v>0</v>
      </c>
      <c r="BC166" s="20">
        <v>0</v>
      </c>
      <c r="BD166" s="20">
        <v>0</v>
      </c>
      <c r="BE166" s="20">
        <v>0</v>
      </c>
      <c r="BF166" s="20">
        <v>0</v>
      </c>
      <c r="BG166" s="20">
        <v>0</v>
      </c>
      <c r="BH166" s="20">
        <v>0</v>
      </c>
      <c r="BI166" s="20">
        <v>0</v>
      </c>
      <c r="BJ166" s="20">
        <v>0</v>
      </c>
      <c r="BK166" s="20">
        <v>0</v>
      </c>
      <c r="BL166" s="20">
        <v>0</v>
      </c>
      <c r="BM166" s="20">
        <v>0</v>
      </c>
      <c r="BN166" s="20">
        <v>0</v>
      </c>
      <c r="BO166" s="20">
        <v>0</v>
      </c>
      <c r="BP166" s="20">
        <v>0</v>
      </c>
      <c r="BQ166" s="20">
        <v>0</v>
      </c>
      <c r="BR166" s="20">
        <v>0</v>
      </c>
      <c r="BS166" s="20">
        <v>0</v>
      </c>
      <c r="BT166" s="20">
        <v>0</v>
      </c>
      <c r="BU166" s="20">
        <v>0</v>
      </c>
      <c r="BV166" s="20">
        <v>0</v>
      </c>
      <c r="BW166" s="20">
        <v>0</v>
      </c>
      <c r="BX166" s="20">
        <v>0</v>
      </c>
      <c r="BY166" s="20">
        <v>0</v>
      </c>
      <c r="BZ166" s="20">
        <v>0</v>
      </c>
      <c r="CA166" s="20">
        <v>0</v>
      </c>
      <c r="CB166" s="20">
        <v>0</v>
      </c>
      <c r="CC166" s="20">
        <v>0</v>
      </c>
      <c r="CD166" s="20">
        <v>0</v>
      </c>
      <c r="CE166" s="20">
        <v>0</v>
      </c>
      <c r="CF166" s="20">
        <v>0</v>
      </c>
      <c r="CG166" s="20">
        <v>0</v>
      </c>
      <c r="CH166" s="20">
        <v>0</v>
      </c>
      <c r="CI166" s="20">
        <v>0</v>
      </c>
      <c r="CJ166" s="20">
        <v>0</v>
      </c>
      <c r="CK166" s="20">
        <v>0</v>
      </c>
      <c r="CL166" s="20">
        <v>0</v>
      </c>
      <c r="CM166" s="20">
        <v>0</v>
      </c>
      <c r="CN166" s="20">
        <v>0</v>
      </c>
      <c r="CO166" s="20">
        <v>0</v>
      </c>
      <c r="CP166" s="20">
        <v>0</v>
      </c>
      <c r="CQ166" s="20">
        <v>0</v>
      </c>
      <c r="CR166" s="20">
        <v>0</v>
      </c>
      <c r="CS166" s="20">
        <v>0</v>
      </c>
      <c r="CT166" s="20">
        <v>0</v>
      </c>
      <c r="CU166" s="20">
        <v>0</v>
      </c>
      <c r="CV166" s="20">
        <v>0</v>
      </c>
      <c r="CW166" s="20">
        <v>0</v>
      </c>
      <c r="CX166" s="20">
        <v>0</v>
      </c>
      <c r="CY166" s="20">
        <v>0</v>
      </c>
      <c r="CZ166" s="20">
        <v>0</v>
      </c>
      <c r="DA166" s="20">
        <v>0</v>
      </c>
      <c r="DB166" s="20">
        <v>0</v>
      </c>
      <c r="DC166" s="20">
        <v>0</v>
      </c>
      <c r="DD166" s="20">
        <v>0</v>
      </c>
      <c r="DE166" s="20">
        <v>0</v>
      </c>
      <c r="DF166" s="20">
        <v>0</v>
      </c>
      <c r="DG166" s="29">
        <v>0</v>
      </c>
    </row>
    <row r="167" ht="15.4" customHeight="1" spans="1:111">
      <c r="A167" s="21" t="s">
        <v>2217</v>
      </c>
      <c r="B167" s="22" t="s">
        <v>1744</v>
      </c>
      <c r="C167" s="22" t="s">
        <v>1744</v>
      </c>
      <c r="D167" s="22" t="s">
        <v>1062</v>
      </c>
      <c r="E167" s="20">
        <v>160382878.45</v>
      </c>
      <c r="F167" s="20">
        <v>10690874.62</v>
      </c>
      <c r="G167" s="20">
        <v>1329258.84</v>
      </c>
      <c r="H167" s="20">
        <v>980891</v>
      </c>
      <c r="I167" s="20">
        <v>967100</v>
      </c>
      <c r="J167" s="20">
        <v>0</v>
      </c>
      <c r="K167" s="20">
        <v>0</v>
      </c>
      <c r="L167" s="20">
        <v>6518039.5</v>
      </c>
      <c r="M167" s="20">
        <v>81437.38</v>
      </c>
      <c r="N167" s="20">
        <v>562888.38</v>
      </c>
      <c r="O167" s="20">
        <v>0</v>
      </c>
      <c r="P167" s="20">
        <v>259.52</v>
      </c>
      <c r="Q167" s="20">
        <v>0</v>
      </c>
      <c r="R167" s="20">
        <v>0</v>
      </c>
      <c r="S167" s="20">
        <v>251000</v>
      </c>
      <c r="T167" s="20">
        <v>3497837.36</v>
      </c>
      <c r="U167" s="20">
        <v>266214.79</v>
      </c>
      <c r="V167" s="20">
        <v>84600</v>
      </c>
      <c r="W167" s="20">
        <v>0</v>
      </c>
      <c r="X167" s="20">
        <v>0</v>
      </c>
      <c r="Y167" s="20">
        <v>11000</v>
      </c>
      <c r="Z167" s="20">
        <v>40050</v>
      </c>
      <c r="AA167" s="20">
        <v>40741.55</v>
      </c>
      <c r="AB167" s="20">
        <v>0</v>
      </c>
      <c r="AC167" s="20">
        <v>0</v>
      </c>
      <c r="AD167" s="20">
        <v>116226.89</v>
      </c>
      <c r="AE167" s="20">
        <v>0</v>
      </c>
      <c r="AF167" s="20">
        <v>264600</v>
      </c>
      <c r="AG167" s="20">
        <v>27500</v>
      </c>
      <c r="AH167" s="20">
        <v>0</v>
      </c>
      <c r="AI167" s="20">
        <v>0</v>
      </c>
      <c r="AJ167" s="20">
        <v>7050</v>
      </c>
      <c r="AK167" s="20">
        <v>0</v>
      </c>
      <c r="AL167" s="20">
        <v>0</v>
      </c>
      <c r="AM167" s="20">
        <v>0</v>
      </c>
      <c r="AN167" s="20">
        <v>369504.97</v>
      </c>
      <c r="AO167" s="20">
        <v>1992982.62</v>
      </c>
      <c r="AP167" s="20">
        <v>38900</v>
      </c>
      <c r="AQ167" s="20">
        <v>55250</v>
      </c>
      <c r="AR167" s="20">
        <v>0</v>
      </c>
      <c r="AS167" s="20">
        <v>55400</v>
      </c>
      <c r="AT167" s="20">
        <v>0</v>
      </c>
      <c r="AU167" s="20">
        <v>127816.54</v>
      </c>
      <c r="AV167" s="20">
        <v>146088916.47</v>
      </c>
      <c r="AW167" s="20">
        <v>0</v>
      </c>
      <c r="AX167" s="20">
        <v>3952568.58</v>
      </c>
      <c r="AY167" s="20">
        <v>355667</v>
      </c>
      <c r="AZ167" s="20">
        <v>4447698</v>
      </c>
      <c r="BA167" s="20">
        <v>136363251.89</v>
      </c>
      <c r="BB167" s="20">
        <v>764824</v>
      </c>
      <c r="BC167" s="20">
        <v>175863</v>
      </c>
      <c r="BD167" s="20">
        <v>0</v>
      </c>
      <c r="BE167" s="20">
        <v>0</v>
      </c>
      <c r="BF167" s="20">
        <v>0</v>
      </c>
      <c r="BG167" s="20">
        <v>29044</v>
      </c>
      <c r="BH167" s="20">
        <v>0</v>
      </c>
      <c r="BI167" s="20">
        <v>0</v>
      </c>
      <c r="BJ167" s="20">
        <v>0</v>
      </c>
      <c r="BK167" s="20">
        <v>0</v>
      </c>
      <c r="BL167" s="20">
        <v>0</v>
      </c>
      <c r="BM167" s="20">
        <v>0</v>
      </c>
      <c r="BN167" s="20">
        <v>0</v>
      </c>
      <c r="BO167" s="20">
        <v>0</v>
      </c>
      <c r="BP167" s="20">
        <v>0</v>
      </c>
      <c r="BQ167" s="20">
        <v>0</v>
      </c>
      <c r="BR167" s="20">
        <v>0</v>
      </c>
      <c r="BS167" s="20">
        <v>0</v>
      </c>
      <c r="BT167" s="20">
        <v>0</v>
      </c>
      <c r="BU167" s="20">
        <v>0</v>
      </c>
      <c r="BV167" s="20">
        <v>0</v>
      </c>
      <c r="BW167" s="20">
        <v>0</v>
      </c>
      <c r="BX167" s="20">
        <v>0</v>
      </c>
      <c r="BY167" s="20">
        <v>0</v>
      </c>
      <c r="BZ167" s="20">
        <v>105250</v>
      </c>
      <c r="CA167" s="20">
        <v>0</v>
      </c>
      <c r="CB167" s="20">
        <v>105250</v>
      </c>
      <c r="CC167" s="20">
        <v>0</v>
      </c>
      <c r="CD167" s="20">
        <v>0</v>
      </c>
      <c r="CE167" s="20">
        <v>0</v>
      </c>
      <c r="CF167" s="20">
        <v>0</v>
      </c>
      <c r="CG167" s="20">
        <v>0</v>
      </c>
      <c r="CH167" s="20">
        <v>0</v>
      </c>
      <c r="CI167" s="20">
        <v>0</v>
      </c>
      <c r="CJ167" s="20">
        <v>0</v>
      </c>
      <c r="CK167" s="20">
        <v>0</v>
      </c>
      <c r="CL167" s="20">
        <v>0</v>
      </c>
      <c r="CM167" s="20">
        <v>0</v>
      </c>
      <c r="CN167" s="20">
        <v>0</v>
      </c>
      <c r="CO167" s="20">
        <v>0</v>
      </c>
      <c r="CP167" s="20">
        <v>0</v>
      </c>
      <c r="CQ167" s="20">
        <v>0</v>
      </c>
      <c r="CR167" s="20">
        <v>0</v>
      </c>
      <c r="CS167" s="20">
        <v>0</v>
      </c>
      <c r="CT167" s="20">
        <v>0</v>
      </c>
      <c r="CU167" s="20">
        <v>0</v>
      </c>
      <c r="CV167" s="20">
        <v>0</v>
      </c>
      <c r="CW167" s="20">
        <v>0</v>
      </c>
      <c r="CX167" s="20">
        <v>0</v>
      </c>
      <c r="CY167" s="20">
        <v>0</v>
      </c>
      <c r="CZ167" s="20">
        <v>0</v>
      </c>
      <c r="DA167" s="20">
        <v>0</v>
      </c>
      <c r="DB167" s="20">
        <v>0</v>
      </c>
      <c r="DC167" s="20">
        <v>0</v>
      </c>
      <c r="DD167" s="20">
        <v>0</v>
      </c>
      <c r="DE167" s="20">
        <v>0</v>
      </c>
      <c r="DF167" s="20">
        <v>0</v>
      </c>
      <c r="DG167" s="29">
        <v>0</v>
      </c>
    </row>
    <row r="168" ht="15.4" customHeight="1" spans="1:111">
      <c r="A168" s="21" t="s">
        <v>2218</v>
      </c>
      <c r="B168" s="22" t="s">
        <v>1744</v>
      </c>
      <c r="C168" s="22" t="s">
        <v>1744</v>
      </c>
      <c r="D168" s="22" t="s">
        <v>2219</v>
      </c>
      <c r="E168" s="20">
        <v>3116148.11</v>
      </c>
      <c r="F168" s="20">
        <v>2010100</v>
      </c>
      <c r="G168" s="20">
        <v>728800</v>
      </c>
      <c r="H168" s="20">
        <v>556200</v>
      </c>
      <c r="I168" s="20">
        <v>516100</v>
      </c>
      <c r="J168" s="20">
        <v>0</v>
      </c>
      <c r="K168" s="20">
        <v>0</v>
      </c>
      <c r="L168" s="20">
        <v>0</v>
      </c>
      <c r="M168" s="20">
        <v>0</v>
      </c>
      <c r="N168" s="20">
        <v>0</v>
      </c>
      <c r="O168" s="20">
        <v>0</v>
      </c>
      <c r="P168" s="20">
        <v>0</v>
      </c>
      <c r="Q168" s="20">
        <v>0</v>
      </c>
      <c r="R168" s="20">
        <v>0</v>
      </c>
      <c r="S168" s="20">
        <v>209000</v>
      </c>
      <c r="T168" s="20">
        <v>1000798.11</v>
      </c>
      <c r="U168" s="20">
        <v>72309.91</v>
      </c>
      <c r="V168" s="20">
        <v>34600</v>
      </c>
      <c r="W168" s="20">
        <v>0</v>
      </c>
      <c r="X168" s="20">
        <v>0</v>
      </c>
      <c r="Y168" s="20">
        <v>8000</v>
      </c>
      <c r="Z168" s="20">
        <v>29400</v>
      </c>
      <c r="AA168" s="20">
        <v>25683.29</v>
      </c>
      <c r="AB168" s="20">
        <v>0</v>
      </c>
      <c r="AC168" s="20">
        <v>0</v>
      </c>
      <c r="AD168" s="20">
        <v>102915</v>
      </c>
      <c r="AE168" s="20">
        <v>0</v>
      </c>
      <c r="AF168" s="20">
        <v>14600</v>
      </c>
      <c r="AG168" s="20">
        <v>20000</v>
      </c>
      <c r="AH168" s="20">
        <v>0</v>
      </c>
      <c r="AI168" s="20">
        <v>0</v>
      </c>
      <c r="AJ168" s="20">
        <v>3820</v>
      </c>
      <c r="AK168" s="20">
        <v>0</v>
      </c>
      <c r="AL168" s="20">
        <v>0</v>
      </c>
      <c r="AM168" s="20">
        <v>0</v>
      </c>
      <c r="AN168" s="20">
        <v>284461.97</v>
      </c>
      <c r="AO168" s="20">
        <v>233591.4</v>
      </c>
      <c r="AP168" s="20">
        <v>17700</v>
      </c>
      <c r="AQ168" s="20">
        <v>21000</v>
      </c>
      <c r="AR168" s="20">
        <v>0</v>
      </c>
      <c r="AS168" s="20">
        <v>27700</v>
      </c>
      <c r="AT168" s="20">
        <v>0</v>
      </c>
      <c r="AU168" s="20">
        <v>105016.54</v>
      </c>
      <c r="AV168" s="20">
        <v>0</v>
      </c>
      <c r="AW168" s="20">
        <v>0</v>
      </c>
      <c r="AX168" s="20">
        <v>0</v>
      </c>
      <c r="AY168" s="20">
        <v>0</v>
      </c>
      <c r="AZ168" s="20">
        <v>0</v>
      </c>
      <c r="BA168" s="20">
        <v>0</v>
      </c>
      <c r="BB168" s="20">
        <v>0</v>
      </c>
      <c r="BC168" s="20">
        <v>0</v>
      </c>
      <c r="BD168" s="20">
        <v>0</v>
      </c>
      <c r="BE168" s="20">
        <v>0</v>
      </c>
      <c r="BF168" s="20">
        <v>0</v>
      </c>
      <c r="BG168" s="20">
        <v>0</v>
      </c>
      <c r="BH168" s="20">
        <v>0</v>
      </c>
      <c r="BI168" s="20">
        <v>0</v>
      </c>
      <c r="BJ168" s="20">
        <v>0</v>
      </c>
      <c r="BK168" s="20">
        <v>0</v>
      </c>
      <c r="BL168" s="20">
        <v>0</v>
      </c>
      <c r="BM168" s="20">
        <v>0</v>
      </c>
      <c r="BN168" s="20">
        <v>0</v>
      </c>
      <c r="BO168" s="20">
        <v>0</v>
      </c>
      <c r="BP168" s="20">
        <v>0</v>
      </c>
      <c r="BQ168" s="20">
        <v>0</v>
      </c>
      <c r="BR168" s="20">
        <v>0</v>
      </c>
      <c r="BS168" s="20">
        <v>0</v>
      </c>
      <c r="BT168" s="20">
        <v>0</v>
      </c>
      <c r="BU168" s="20">
        <v>0</v>
      </c>
      <c r="BV168" s="20">
        <v>0</v>
      </c>
      <c r="BW168" s="20">
        <v>0</v>
      </c>
      <c r="BX168" s="20">
        <v>0</v>
      </c>
      <c r="BY168" s="20">
        <v>0</v>
      </c>
      <c r="BZ168" s="20">
        <v>105250</v>
      </c>
      <c r="CA168" s="20">
        <v>0</v>
      </c>
      <c r="CB168" s="20">
        <v>105250</v>
      </c>
      <c r="CC168" s="20">
        <v>0</v>
      </c>
      <c r="CD168" s="20">
        <v>0</v>
      </c>
      <c r="CE168" s="20">
        <v>0</v>
      </c>
      <c r="CF168" s="20">
        <v>0</v>
      </c>
      <c r="CG168" s="20">
        <v>0</v>
      </c>
      <c r="CH168" s="20">
        <v>0</v>
      </c>
      <c r="CI168" s="20">
        <v>0</v>
      </c>
      <c r="CJ168" s="20">
        <v>0</v>
      </c>
      <c r="CK168" s="20">
        <v>0</v>
      </c>
      <c r="CL168" s="20">
        <v>0</v>
      </c>
      <c r="CM168" s="20">
        <v>0</v>
      </c>
      <c r="CN168" s="20">
        <v>0</v>
      </c>
      <c r="CO168" s="20">
        <v>0</v>
      </c>
      <c r="CP168" s="20">
        <v>0</v>
      </c>
      <c r="CQ168" s="20">
        <v>0</v>
      </c>
      <c r="CR168" s="20">
        <v>0</v>
      </c>
      <c r="CS168" s="20">
        <v>0</v>
      </c>
      <c r="CT168" s="20">
        <v>0</v>
      </c>
      <c r="CU168" s="20">
        <v>0</v>
      </c>
      <c r="CV168" s="20">
        <v>0</v>
      </c>
      <c r="CW168" s="20">
        <v>0</v>
      </c>
      <c r="CX168" s="20">
        <v>0</v>
      </c>
      <c r="CY168" s="20">
        <v>0</v>
      </c>
      <c r="CZ168" s="20">
        <v>0</v>
      </c>
      <c r="DA168" s="20">
        <v>0</v>
      </c>
      <c r="DB168" s="20">
        <v>0</v>
      </c>
      <c r="DC168" s="20">
        <v>0</v>
      </c>
      <c r="DD168" s="20">
        <v>0</v>
      </c>
      <c r="DE168" s="20">
        <v>0</v>
      </c>
      <c r="DF168" s="20">
        <v>0</v>
      </c>
      <c r="DG168" s="29">
        <v>0</v>
      </c>
    </row>
    <row r="169" ht="15.4" customHeight="1" spans="1:111">
      <c r="A169" s="21" t="s">
        <v>2220</v>
      </c>
      <c r="B169" s="22" t="s">
        <v>1744</v>
      </c>
      <c r="C169" s="22" t="s">
        <v>1744</v>
      </c>
      <c r="D169" s="22" t="s">
        <v>1955</v>
      </c>
      <c r="E169" s="20">
        <v>2162000</v>
      </c>
      <c r="F169" s="20">
        <v>2010100</v>
      </c>
      <c r="G169" s="20">
        <v>728800</v>
      </c>
      <c r="H169" s="20">
        <v>556200</v>
      </c>
      <c r="I169" s="20">
        <v>516100</v>
      </c>
      <c r="J169" s="20">
        <v>0</v>
      </c>
      <c r="K169" s="20">
        <v>0</v>
      </c>
      <c r="L169" s="20">
        <v>0</v>
      </c>
      <c r="M169" s="20">
        <v>0</v>
      </c>
      <c r="N169" s="20">
        <v>0</v>
      </c>
      <c r="O169" s="20">
        <v>0</v>
      </c>
      <c r="P169" s="20">
        <v>0</v>
      </c>
      <c r="Q169" s="20">
        <v>0</v>
      </c>
      <c r="R169" s="20">
        <v>0</v>
      </c>
      <c r="S169" s="20">
        <v>209000</v>
      </c>
      <c r="T169" s="20">
        <v>151900</v>
      </c>
      <c r="U169" s="20">
        <v>2248</v>
      </c>
      <c r="V169" s="20">
        <v>6000</v>
      </c>
      <c r="W169" s="20">
        <v>0</v>
      </c>
      <c r="X169" s="20">
        <v>0</v>
      </c>
      <c r="Y169" s="20">
        <v>0</v>
      </c>
      <c r="Z169" s="20">
        <v>0</v>
      </c>
      <c r="AA169" s="20">
        <v>4855.23</v>
      </c>
      <c r="AB169" s="20">
        <v>0</v>
      </c>
      <c r="AC169" s="20">
        <v>0</v>
      </c>
      <c r="AD169" s="20">
        <v>6307</v>
      </c>
      <c r="AE169" s="20">
        <v>0</v>
      </c>
      <c r="AF169" s="20">
        <v>0</v>
      </c>
      <c r="AG169" s="20">
        <v>0</v>
      </c>
      <c r="AH169" s="20">
        <v>0</v>
      </c>
      <c r="AI169" s="20">
        <v>0</v>
      </c>
      <c r="AJ169" s="20">
        <v>0</v>
      </c>
      <c r="AK169" s="20">
        <v>0</v>
      </c>
      <c r="AL169" s="20">
        <v>0</v>
      </c>
      <c r="AM169" s="20">
        <v>0</v>
      </c>
      <c r="AN169" s="20">
        <v>59489.77</v>
      </c>
      <c r="AO169" s="20">
        <v>6600</v>
      </c>
      <c r="AP169" s="20">
        <v>17700</v>
      </c>
      <c r="AQ169" s="20">
        <v>21000</v>
      </c>
      <c r="AR169" s="20">
        <v>0</v>
      </c>
      <c r="AS169" s="20">
        <v>27700</v>
      </c>
      <c r="AT169" s="20">
        <v>0</v>
      </c>
      <c r="AU169" s="20">
        <v>0</v>
      </c>
      <c r="AV169" s="20">
        <v>0</v>
      </c>
      <c r="AW169" s="20">
        <v>0</v>
      </c>
      <c r="AX169" s="20">
        <v>0</v>
      </c>
      <c r="AY169" s="20">
        <v>0</v>
      </c>
      <c r="AZ169" s="20">
        <v>0</v>
      </c>
      <c r="BA169" s="20">
        <v>0</v>
      </c>
      <c r="BB169" s="20">
        <v>0</v>
      </c>
      <c r="BC169" s="20">
        <v>0</v>
      </c>
      <c r="BD169" s="20">
        <v>0</v>
      </c>
      <c r="BE169" s="20">
        <v>0</v>
      </c>
      <c r="BF169" s="20">
        <v>0</v>
      </c>
      <c r="BG169" s="20">
        <v>0</v>
      </c>
      <c r="BH169" s="20">
        <v>0</v>
      </c>
      <c r="BI169" s="20">
        <v>0</v>
      </c>
      <c r="BJ169" s="20">
        <v>0</v>
      </c>
      <c r="BK169" s="20">
        <v>0</v>
      </c>
      <c r="BL169" s="20">
        <v>0</v>
      </c>
      <c r="BM169" s="20">
        <v>0</v>
      </c>
      <c r="BN169" s="20">
        <v>0</v>
      </c>
      <c r="BO169" s="20">
        <v>0</v>
      </c>
      <c r="BP169" s="20">
        <v>0</v>
      </c>
      <c r="BQ169" s="20">
        <v>0</v>
      </c>
      <c r="BR169" s="20">
        <v>0</v>
      </c>
      <c r="BS169" s="20">
        <v>0</v>
      </c>
      <c r="BT169" s="20">
        <v>0</v>
      </c>
      <c r="BU169" s="20">
        <v>0</v>
      </c>
      <c r="BV169" s="20">
        <v>0</v>
      </c>
      <c r="BW169" s="20">
        <v>0</v>
      </c>
      <c r="BX169" s="20">
        <v>0</v>
      </c>
      <c r="BY169" s="20">
        <v>0</v>
      </c>
      <c r="BZ169" s="20">
        <v>0</v>
      </c>
      <c r="CA169" s="20">
        <v>0</v>
      </c>
      <c r="CB169" s="20">
        <v>0</v>
      </c>
      <c r="CC169" s="20">
        <v>0</v>
      </c>
      <c r="CD169" s="20">
        <v>0</v>
      </c>
      <c r="CE169" s="20">
        <v>0</v>
      </c>
      <c r="CF169" s="20">
        <v>0</v>
      </c>
      <c r="CG169" s="20">
        <v>0</v>
      </c>
      <c r="CH169" s="20">
        <v>0</v>
      </c>
      <c r="CI169" s="20">
        <v>0</v>
      </c>
      <c r="CJ169" s="20">
        <v>0</v>
      </c>
      <c r="CK169" s="20">
        <v>0</v>
      </c>
      <c r="CL169" s="20">
        <v>0</v>
      </c>
      <c r="CM169" s="20">
        <v>0</v>
      </c>
      <c r="CN169" s="20">
        <v>0</v>
      </c>
      <c r="CO169" s="20">
        <v>0</v>
      </c>
      <c r="CP169" s="20">
        <v>0</v>
      </c>
      <c r="CQ169" s="20">
        <v>0</v>
      </c>
      <c r="CR169" s="20">
        <v>0</v>
      </c>
      <c r="CS169" s="20">
        <v>0</v>
      </c>
      <c r="CT169" s="20">
        <v>0</v>
      </c>
      <c r="CU169" s="20">
        <v>0</v>
      </c>
      <c r="CV169" s="20">
        <v>0</v>
      </c>
      <c r="CW169" s="20">
        <v>0</v>
      </c>
      <c r="CX169" s="20">
        <v>0</v>
      </c>
      <c r="CY169" s="20">
        <v>0</v>
      </c>
      <c r="CZ169" s="20">
        <v>0</v>
      </c>
      <c r="DA169" s="20">
        <v>0</v>
      </c>
      <c r="DB169" s="20">
        <v>0</v>
      </c>
      <c r="DC169" s="20">
        <v>0</v>
      </c>
      <c r="DD169" s="20">
        <v>0</v>
      </c>
      <c r="DE169" s="20">
        <v>0</v>
      </c>
      <c r="DF169" s="20">
        <v>0</v>
      </c>
      <c r="DG169" s="29">
        <v>0</v>
      </c>
    </row>
    <row r="170" ht="15.4" customHeight="1" spans="1:111">
      <c r="A170" s="21" t="s">
        <v>2221</v>
      </c>
      <c r="B170" s="22" t="s">
        <v>1744</v>
      </c>
      <c r="C170" s="22" t="s">
        <v>1744</v>
      </c>
      <c r="D170" s="22" t="s">
        <v>2222</v>
      </c>
      <c r="E170" s="20">
        <v>336981.88</v>
      </c>
      <c r="F170" s="20">
        <v>0</v>
      </c>
      <c r="G170" s="20">
        <v>0</v>
      </c>
      <c r="H170" s="20">
        <v>0</v>
      </c>
      <c r="I170" s="20">
        <v>0</v>
      </c>
      <c r="J170" s="20">
        <v>0</v>
      </c>
      <c r="K170" s="20">
        <v>0</v>
      </c>
      <c r="L170" s="20">
        <v>0</v>
      </c>
      <c r="M170" s="20">
        <v>0</v>
      </c>
      <c r="N170" s="20">
        <v>0</v>
      </c>
      <c r="O170" s="20">
        <v>0</v>
      </c>
      <c r="P170" s="20">
        <v>0</v>
      </c>
      <c r="Q170" s="20">
        <v>0</v>
      </c>
      <c r="R170" s="20">
        <v>0</v>
      </c>
      <c r="S170" s="20">
        <v>0</v>
      </c>
      <c r="T170" s="20">
        <v>245731.88</v>
      </c>
      <c r="U170" s="20">
        <v>20000</v>
      </c>
      <c r="V170" s="20">
        <v>0</v>
      </c>
      <c r="W170" s="20">
        <v>0</v>
      </c>
      <c r="X170" s="20">
        <v>0</v>
      </c>
      <c r="Y170" s="20">
        <v>0</v>
      </c>
      <c r="Z170" s="20">
        <v>3000</v>
      </c>
      <c r="AA170" s="20">
        <v>8543.88</v>
      </c>
      <c r="AB170" s="20">
        <v>0</v>
      </c>
      <c r="AC170" s="20">
        <v>0</v>
      </c>
      <c r="AD170" s="20">
        <v>45368</v>
      </c>
      <c r="AE170" s="20">
        <v>0</v>
      </c>
      <c r="AF170" s="20">
        <v>0</v>
      </c>
      <c r="AG170" s="20">
        <v>0</v>
      </c>
      <c r="AH170" s="20">
        <v>0</v>
      </c>
      <c r="AI170" s="20">
        <v>0</v>
      </c>
      <c r="AJ170" s="20">
        <v>3820</v>
      </c>
      <c r="AK170" s="20">
        <v>0</v>
      </c>
      <c r="AL170" s="20">
        <v>0</v>
      </c>
      <c r="AM170" s="20">
        <v>0</v>
      </c>
      <c r="AN170" s="20">
        <v>110000</v>
      </c>
      <c r="AO170" s="20">
        <v>0</v>
      </c>
      <c r="AP170" s="20">
        <v>0</v>
      </c>
      <c r="AQ170" s="20">
        <v>0</v>
      </c>
      <c r="AR170" s="20">
        <v>0</v>
      </c>
      <c r="AS170" s="20">
        <v>0</v>
      </c>
      <c r="AT170" s="20">
        <v>0</v>
      </c>
      <c r="AU170" s="20">
        <v>55000</v>
      </c>
      <c r="AV170" s="20">
        <v>0</v>
      </c>
      <c r="AW170" s="20">
        <v>0</v>
      </c>
      <c r="AX170" s="20">
        <v>0</v>
      </c>
      <c r="AY170" s="20">
        <v>0</v>
      </c>
      <c r="AZ170" s="20">
        <v>0</v>
      </c>
      <c r="BA170" s="20">
        <v>0</v>
      </c>
      <c r="BB170" s="20">
        <v>0</v>
      </c>
      <c r="BC170" s="20">
        <v>0</v>
      </c>
      <c r="BD170" s="20">
        <v>0</v>
      </c>
      <c r="BE170" s="20">
        <v>0</v>
      </c>
      <c r="BF170" s="20">
        <v>0</v>
      </c>
      <c r="BG170" s="20">
        <v>0</v>
      </c>
      <c r="BH170" s="20">
        <v>0</v>
      </c>
      <c r="BI170" s="20">
        <v>0</v>
      </c>
      <c r="BJ170" s="20">
        <v>0</v>
      </c>
      <c r="BK170" s="20">
        <v>0</v>
      </c>
      <c r="BL170" s="20">
        <v>0</v>
      </c>
      <c r="BM170" s="20">
        <v>0</v>
      </c>
      <c r="BN170" s="20">
        <v>0</v>
      </c>
      <c r="BO170" s="20">
        <v>0</v>
      </c>
      <c r="BP170" s="20">
        <v>0</v>
      </c>
      <c r="BQ170" s="20">
        <v>0</v>
      </c>
      <c r="BR170" s="20">
        <v>0</v>
      </c>
      <c r="BS170" s="20">
        <v>0</v>
      </c>
      <c r="BT170" s="20">
        <v>0</v>
      </c>
      <c r="BU170" s="20">
        <v>0</v>
      </c>
      <c r="BV170" s="20">
        <v>0</v>
      </c>
      <c r="BW170" s="20">
        <v>0</v>
      </c>
      <c r="BX170" s="20">
        <v>0</v>
      </c>
      <c r="BY170" s="20">
        <v>0</v>
      </c>
      <c r="BZ170" s="20">
        <v>91250</v>
      </c>
      <c r="CA170" s="20">
        <v>0</v>
      </c>
      <c r="CB170" s="20">
        <v>91250</v>
      </c>
      <c r="CC170" s="20">
        <v>0</v>
      </c>
      <c r="CD170" s="20">
        <v>0</v>
      </c>
      <c r="CE170" s="20">
        <v>0</v>
      </c>
      <c r="CF170" s="20">
        <v>0</v>
      </c>
      <c r="CG170" s="20">
        <v>0</v>
      </c>
      <c r="CH170" s="20">
        <v>0</v>
      </c>
      <c r="CI170" s="20">
        <v>0</v>
      </c>
      <c r="CJ170" s="20">
        <v>0</v>
      </c>
      <c r="CK170" s="20">
        <v>0</v>
      </c>
      <c r="CL170" s="20">
        <v>0</v>
      </c>
      <c r="CM170" s="20">
        <v>0</v>
      </c>
      <c r="CN170" s="20">
        <v>0</v>
      </c>
      <c r="CO170" s="20">
        <v>0</v>
      </c>
      <c r="CP170" s="20">
        <v>0</v>
      </c>
      <c r="CQ170" s="20">
        <v>0</v>
      </c>
      <c r="CR170" s="20">
        <v>0</v>
      </c>
      <c r="CS170" s="20">
        <v>0</v>
      </c>
      <c r="CT170" s="20">
        <v>0</v>
      </c>
      <c r="CU170" s="20">
        <v>0</v>
      </c>
      <c r="CV170" s="20">
        <v>0</v>
      </c>
      <c r="CW170" s="20">
        <v>0</v>
      </c>
      <c r="CX170" s="20">
        <v>0</v>
      </c>
      <c r="CY170" s="20">
        <v>0</v>
      </c>
      <c r="CZ170" s="20">
        <v>0</v>
      </c>
      <c r="DA170" s="20">
        <v>0</v>
      </c>
      <c r="DB170" s="20">
        <v>0</v>
      </c>
      <c r="DC170" s="20">
        <v>0</v>
      </c>
      <c r="DD170" s="20">
        <v>0</v>
      </c>
      <c r="DE170" s="20">
        <v>0</v>
      </c>
      <c r="DF170" s="20">
        <v>0</v>
      </c>
      <c r="DG170" s="29">
        <v>0</v>
      </c>
    </row>
    <row r="171" ht="15.4" customHeight="1" spans="1:111">
      <c r="A171" s="21" t="s">
        <v>2223</v>
      </c>
      <c r="B171" s="22" t="s">
        <v>1744</v>
      </c>
      <c r="C171" s="22" t="s">
        <v>1744</v>
      </c>
      <c r="D171" s="22" t="s">
        <v>2224</v>
      </c>
      <c r="E171" s="20">
        <v>134439.66</v>
      </c>
      <c r="F171" s="20">
        <v>0</v>
      </c>
      <c r="G171" s="20">
        <v>0</v>
      </c>
      <c r="H171" s="20">
        <v>0</v>
      </c>
      <c r="I171" s="20">
        <v>0</v>
      </c>
      <c r="J171" s="20">
        <v>0</v>
      </c>
      <c r="K171" s="20">
        <v>0</v>
      </c>
      <c r="L171" s="20">
        <v>0</v>
      </c>
      <c r="M171" s="20">
        <v>0</v>
      </c>
      <c r="N171" s="20">
        <v>0</v>
      </c>
      <c r="O171" s="20">
        <v>0</v>
      </c>
      <c r="P171" s="20">
        <v>0</v>
      </c>
      <c r="Q171" s="20">
        <v>0</v>
      </c>
      <c r="R171" s="20">
        <v>0</v>
      </c>
      <c r="S171" s="20">
        <v>0</v>
      </c>
      <c r="T171" s="20">
        <v>134439.66</v>
      </c>
      <c r="U171" s="20">
        <v>7148.26</v>
      </c>
      <c r="V171" s="20">
        <v>5400</v>
      </c>
      <c r="W171" s="20">
        <v>0</v>
      </c>
      <c r="X171" s="20">
        <v>0</v>
      </c>
      <c r="Y171" s="20">
        <v>0</v>
      </c>
      <c r="Z171" s="20">
        <v>0</v>
      </c>
      <c r="AA171" s="20">
        <v>0</v>
      </c>
      <c r="AB171" s="20">
        <v>0</v>
      </c>
      <c r="AC171" s="20">
        <v>0</v>
      </c>
      <c r="AD171" s="20">
        <v>18134</v>
      </c>
      <c r="AE171" s="20">
        <v>0</v>
      </c>
      <c r="AF171" s="20">
        <v>0</v>
      </c>
      <c r="AG171" s="20">
        <v>20000</v>
      </c>
      <c r="AH171" s="20">
        <v>0</v>
      </c>
      <c r="AI171" s="20">
        <v>0</v>
      </c>
      <c r="AJ171" s="20">
        <v>0</v>
      </c>
      <c r="AK171" s="20">
        <v>0</v>
      </c>
      <c r="AL171" s="20">
        <v>0</v>
      </c>
      <c r="AM171" s="20">
        <v>0</v>
      </c>
      <c r="AN171" s="20">
        <v>22000</v>
      </c>
      <c r="AO171" s="20">
        <v>61757.4</v>
      </c>
      <c r="AP171" s="20">
        <v>0</v>
      </c>
      <c r="AQ171" s="20">
        <v>0</v>
      </c>
      <c r="AR171" s="20">
        <v>0</v>
      </c>
      <c r="AS171" s="20">
        <v>0</v>
      </c>
      <c r="AT171" s="20">
        <v>0</v>
      </c>
      <c r="AU171" s="20">
        <v>0</v>
      </c>
      <c r="AV171" s="20">
        <v>0</v>
      </c>
      <c r="AW171" s="20">
        <v>0</v>
      </c>
      <c r="AX171" s="20">
        <v>0</v>
      </c>
      <c r="AY171" s="20">
        <v>0</v>
      </c>
      <c r="AZ171" s="20">
        <v>0</v>
      </c>
      <c r="BA171" s="20">
        <v>0</v>
      </c>
      <c r="BB171" s="20">
        <v>0</v>
      </c>
      <c r="BC171" s="20">
        <v>0</v>
      </c>
      <c r="BD171" s="20">
        <v>0</v>
      </c>
      <c r="BE171" s="20">
        <v>0</v>
      </c>
      <c r="BF171" s="20">
        <v>0</v>
      </c>
      <c r="BG171" s="20">
        <v>0</v>
      </c>
      <c r="BH171" s="20">
        <v>0</v>
      </c>
      <c r="BI171" s="20">
        <v>0</v>
      </c>
      <c r="BJ171" s="20">
        <v>0</v>
      </c>
      <c r="BK171" s="20">
        <v>0</v>
      </c>
      <c r="BL171" s="20">
        <v>0</v>
      </c>
      <c r="BM171" s="20">
        <v>0</v>
      </c>
      <c r="BN171" s="20">
        <v>0</v>
      </c>
      <c r="BO171" s="20">
        <v>0</v>
      </c>
      <c r="BP171" s="20">
        <v>0</v>
      </c>
      <c r="BQ171" s="20">
        <v>0</v>
      </c>
      <c r="BR171" s="20">
        <v>0</v>
      </c>
      <c r="BS171" s="20">
        <v>0</v>
      </c>
      <c r="BT171" s="20">
        <v>0</v>
      </c>
      <c r="BU171" s="20">
        <v>0</v>
      </c>
      <c r="BV171" s="20">
        <v>0</v>
      </c>
      <c r="BW171" s="20">
        <v>0</v>
      </c>
      <c r="BX171" s="20">
        <v>0</v>
      </c>
      <c r="BY171" s="20">
        <v>0</v>
      </c>
      <c r="BZ171" s="20">
        <v>0</v>
      </c>
      <c r="CA171" s="20">
        <v>0</v>
      </c>
      <c r="CB171" s="20">
        <v>0</v>
      </c>
      <c r="CC171" s="20">
        <v>0</v>
      </c>
      <c r="CD171" s="20">
        <v>0</v>
      </c>
      <c r="CE171" s="20">
        <v>0</v>
      </c>
      <c r="CF171" s="20">
        <v>0</v>
      </c>
      <c r="CG171" s="20">
        <v>0</v>
      </c>
      <c r="CH171" s="20">
        <v>0</v>
      </c>
      <c r="CI171" s="20">
        <v>0</v>
      </c>
      <c r="CJ171" s="20">
        <v>0</v>
      </c>
      <c r="CK171" s="20">
        <v>0</v>
      </c>
      <c r="CL171" s="20">
        <v>0</v>
      </c>
      <c r="CM171" s="20">
        <v>0</v>
      </c>
      <c r="CN171" s="20">
        <v>0</v>
      </c>
      <c r="CO171" s="20">
        <v>0</v>
      </c>
      <c r="CP171" s="20">
        <v>0</v>
      </c>
      <c r="CQ171" s="20">
        <v>0</v>
      </c>
      <c r="CR171" s="20">
        <v>0</v>
      </c>
      <c r="CS171" s="20">
        <v>0</v>
      </c>
      <c r="CT171" s="20">
        <v>0</v>
      </c>
      <c r="CU171" s="20">
        <v>0</v>
      </c>
      <c r="CV171" s="20">
        <v>0</v>
      </c>
      <c r="CW171" s="20">
        <v>0</v>
      </c>
      <c r="CX171" s="20">
        <v>0</v>
      </c>
      <c r="CY171" s="20">
        <v>0</v>
      </c>
      <c r="CZ171" s="20">
        <v>0</v>
      </c>
      <c r="DA171" s="20">
        <v>0</v>
      </c>
      <c r="DB171" s="20">
        <v>0</v>
      </c>
      <c r="DC171" s="20">
        <v>0</v>
      </c>
      <c r="DD171" s="20">
        <v>0</v>
      </c>
      <c r="DE171" s="20">
        <v>0</v>
      </c>
      <c r="DF171" s="20">
        <v>0</v>
      </c>
      <c r="DG171" s="29">
        <v>0</v>
      </c>
    </row>
    <row r="172" ht="15.4" customHeight="1" spans="1:111">
      <c r="A172" s="21" t="s">
        <v>2225</v>
      </c>
      <c r="B172" s="22" t="s">
        <v>1744</v>
      </c>
      <c r="C172" s="22" t="s">
        <v>1744</v>
      </c>
      <c r="D172" s="22" t="s">
        <v>2226</v>
      </c>
      <c r="E172" s="20">
        <v>80000</v>
      </c>
      <c r="F172" s="20">
        <v>0</v>
      </c>
      <c r="G172" s="20">
        <v>0</v>
      </c>
      <c r="H172" s="20">
        <v>0</v>
      </c>
      <c r="I172" s="20">
        <v>0</v>
      </c>
      <c r="J172" s="20">
        <v>0</v>
      </c>
      <c r="K172" s="20">
        <v>0</v>
      </c>
      <c r="L172" s="20">
        <v>0</v>
      </c>
      <c r="M172" s="20">
        <v>0</v>
      </c>
      <c r="N172" s="20">
        <v>0</v>
      </c>
      <c r="O172" s="20">
        <v>0</v>
      </c>
      <c r="P172" s="20">
        <v>0</v>
      </c>
      <c r="Q172" s="20">
        <v>0</v>
      </c>
      <c r="R172" s="20">
        <v>0</v>
      </c>
      <c r="S172" s="20">
        <v>0</v>
      </c>
      <c r="T172" s="20">
        <v>80000</v>
      </c>
      <c r="U172" s="20">
        <v>0</v>
      </c>
      <c r="V172" s="20">
        <v>0</v>
      </c>
      <c r="W172" s="20">
        <v>0</v>
      </c>
      <c r="X172" s="20">
        <v>0</v>
      </c>
      <c r="Y172" s="20">
        <v>0</v>
      </c>
      <c r="Z172" s="20">
        <v>0</v>
      </c>
      <c r="AA172" s="20">
        <v>0</v>
      </c>
      <c r="AB172" s="20">
        <v>0</v>
      </c>
      <c r="AC172" s="20">
        <v>0</v>
      </c>
      <c r="AD172" s="20">
        <v>0</v>
      </c>
      <c r="AE172" s="20">
        <v>0</v>
      </c>
      <c r="AF172" s="20">
        <v>0</v>
      </c>
      <c r="AG172" s="20">
        <v>0</v>
      </c>
      <c r="AH172" s="20">
        <v>0</v>
      </c>
      <c r="AI172" s="20">
        <v>0</v>
      </c>
      <c r="AJ172" s="20">
        <v>0</v>
      </c>
      <c r="AK172" s="20">
        <v>0</v>
      </c>
      <c r="AL172" s="20">
        <v>0</v>
      </c>
      <c r="AM172" s="20">
        <v>0</v>
      </c>
      <c r="AN172" s="20">
        <v>0</v>
      </c>
      <c r="AO172" s="20">
        <v>80000</v>
      </c>
      <c r="AP172" s="20">
        <v>0</v>
      </c>
      <c r="AQ172" s="20">
        <v>0</v>
      </c>
      <c r="AR172" s="20">
        <v>0</v>
      </c>
      <c r="AS172" s="20">
        <v>0</v>
      </c>
      <c r="AT172" s="20">
        <v>0</v>
      </c>
      <c r="AU172" s="20">
        <v>0</v>
      </c>
      <c r="AV172" s="20">
        <v>0</v>
      </c>
      <c r="AW172" s="20">
        <v>0</v>
      </c>
      <c r="AX172" s="20">
        <v>0</v>
      </c>
      <c r="AY172" s="20">
        <v>0</v>
      </c>
      <c r="AZ172" s="20">
        <v>0</v>
      </c>
      <c r="BA172" s="20">
        <v>0</v>
      </c>
      <c r="BB172" s="20">
        <v>0</v>
      </c>
      <c r="BC172" s="20">
        <v>0</v>
      </c>
      <c r="BD172" s="20">
        <v>0</v>
      </c>
      <c r="BE172" s="20">
        <v>0</v>
      </c>
      <c r="BF172" s="20">
        <v>0</v>
      </c>
      <c r="BG172" s="20">
        <v>0</v>
      </c>
      <c r="BH172" s="20">
        <v>0</v>
      </c>
      <c r="BI172" s="20">
        <v>0</v>
      </c>
      <c r="BJ172" s="20">
        <v>0</v>
      </c>
      <c r="BK172" s="20">
        <v>0</v>
      </c>
      <c r="BL172" s="20">
        <v>0</v>
      </c>
      <c r="BM172" s="20">
        <v>0</v>
      </c>
      <c r="BN172" s="20">
        <v>0</v>
      </c>
      <c r="BO172" s="20">
        <v>0</v>
      </c>
      <c r="BP172" s="20">
        <v>0</v>
      </c>
      <c r="BQ172" s="20">
        <v>0</v>
      </c>
      <c r="BR172" s="20">
        <v>0</v>
      </c>
      <c r="BS172" s="20">
        <v>0</v>
      </c>
      <c r="BT172" s="20">
        <v>0</v>
      </c>
      <c r="BU172" s="20">
        <v>0</v>
      </c>
      <c r="BV172" s="20">
        <v>0</v>
      </c>
      <c r="BW172" s="20">
        <v>0</v>
      </c>
      <c r="BX172" s="20">
        <v>0</v>
      </c>
      <c r="BY172" s="20">
        <v>0</v>
      </c>
      <c r="BZ172" s="20">
        <v>0</v>
      </c>
      <c r="CA172" s="20">
        <v>0</v>
      </c>
      <c r="CB172" s="20">
        <v>0</v>
      </c>
      <c r="CC172" s="20">
        <v>0</v>
      </c>
      <c r="CD172" s="20">
        <v>0</v>
      </c>
      <c r="CE172" s="20">
        <v>0</v>
      </c>
      <c r="CF172" s="20">
        <v>0</v>
      </c>
      <c r="CG172" s="20">
        <v>0</v>
      </c>
      <c r="CH172" s="20">
        <v>0</v>
      </c>
      <c r="CI172" s="20">
        <v>0</v>
      </c>
      <c r="CJ172" s="20">
        <v>0</v>
      </c>
      <c r="CK172" s="20">
        <v>0</v>
      </c>
      <c r="CL172" s="20">
        <v>0</v>
      </c>
      <c r="CM172" s="20">
        <v>0</v>
      </c>
      <c r="CN172" s="20">
        <v>0</v>
      </c>
      <c r="CO172" s="20">
        <v>0</v>
      </c>
      <c r="CP172" s="20">
        <v>0</v>
      </c>
      <c r="CQ172" s="20">
        <v>0</v>
      </c>
      <c r="CR172" s="20">
        <v>0</v>
      </c>
      <c r="CS172" s="20">
        <v>0</v>
      </c>
      <c r="CT172" s="20">
        <v>0</v>
      </c>
      <c r="CU172" s="20">
        <v>0</v>
      </c>
      <c r="CV172" s="20">
        <v>0</v>
      </c>
      <c r="CW172" s="20">
        <v>0</v>
      </c>
      <c r="CX172" s="20">
        <v>0</v>
      </c>
      <c r="CY172" s="20">
        <v>0</v>
      </c>
      <c r="CZ172" s="20">
        <v>0</v>
      </c>
      <c r="DA172" s="20">
        <v>0</v>
      </c>
      <c r="DB172" s="20">
        <v>0</v>
      </c>
      <c r="DC172" s="20">
        <v>0</v>
      </c>
      <c r="DD172" s="20">
        <v>0</v>
      </c>
      <c r="DE172" s="20">
        <v>0</v>
      </c>
      <c r="DF172" s="20">
        <v>0</v>
      </c>
      <c r="DG172" s="29">
        <v>0</v>
      </c>
    </row>
    <row r="173" ht="15.4" customHeight="1" spans="1:111">
      <c r="A173" s="21" t="s">
        <v>2227</v>
      </c>
      <c r="B173" s="22" t="s">
        <v>1744</v>
      </c>
      <c r="C173" s="22" t="s">
        <v>1744</v>
      </c>
      <c r="D173" s="22" t="s">
        <v>2228</v>
      </c>
      <c r="E173" s="20">
        <v>132726.57</v>
      </c>
      <c r="F173" s="20">
        <v>0</v>
      </c>
      <c r="G173" s="20">
        <v>0</v>
      </c>
      <c r="H173" s="20">
        <v>0</v>
      </c>
      <c r="I173" s="20">
        <v>0</v>
      </c>
      <c r="J173" s="20">
        <v>0</v>
      </c>
      <c r="K173" s="20">
        <v>0</v>
      </c>
      <c r="L173" s="20">
        <v>0</v>
      </c>
      <c r="M173" s="20">
        <v>0</v>
      </c>
      <c r="N173" s="20">
        <v>0</v>
      </c>
      <c r="O173" s="20">
        <v>0</v>
      </c>
      <c r="P173" s="20">
        <v>0</v>
      </c>
      <c r="Q173" s="20">
        <v>0</v>
      </c>
      <c r="R173" s="20">
        <v>0</v>
      </c>
      <c r="S173" s="20">
        <v>0</v>
      </c>
      <c r="T173" s="20">
        <v>132726.57</v>
      </c>
      <c r="U173" s="20">
        <v>14913.65</v>
      </c>
      <c r="V173" s="20">
        <v>7200</v>
      </c>
      <c r="W173" s="20">
        <v>0</v>
      </c>
      <c r="X173" s="20">
        <v>0</v>
      </c>
      <c r="Y173" s="20">
        <v>0</v>
      </c>
      <c r="Z173" s="20">
        <v>0</v>
      </c>
      <c r="AA173" s="20">
        <v>2784.18</v>
      </c>
      <c r="AB173" s="20">
        <v>0</v>
      </c>
      <c r="AC173" s="20">
        <v>0</v>
      </c>
      <c r="AD173" s="20">
        <v>840</v>
      </c>
      <c r="AE173" s="20">
        <v>0</v>
      </c>
      <c r="AF173" s="20">
        <v>0</v>
      </c>
      <c r="AG173" s="20">
        <v>0</v>
      </c>
      <c r="AH173" s="20">
        <v>0</v>
      </c>
      <c r="AI173" s="20">
        <v>0</v>
      </c>
      <c r="AJ173" s="20">
        <v>0</v>
      </c>
      <c r="AK173" s="20">
        <v>0</v>
      </c>
      <c r="AL173" s="20">
        <v>0</v>
      </c>
      <c r="AM173" s="20">
        <v>0</v>
      </c>
      <c r="AN173" s="20">
        <v>56972.2</v>
      </c>
      <c r="AO173" s="20">
        <v>0</v>
      </c>
      <c r="AP173" s="20">
        <v>0</v>
      </c>
      <c r="AQ173" s="20">
        <v>0</v>
      </c>
      <c r="AR173" s="20">
        <v>0</v>
      </c>
      <c r="AS173" s="20">
        <v>0</v>
      </c>
      <c r="AT173" s="20">
        <v>0</v>
      </c>
      <c r="AU173" s="20">
        <v>50016.54</v>
      </c>
      <c r="AV173" s="20">
        <v>0</v>
      </c>
      <c r="AW173" s="20">
        <v>0</v>
      </c>
      <c r="AX173" s="20">
        <v>0</v>
      </c>
      <c r="AY173" s="20">
        <v>0</v>
      </c>
      <c r="AZ173" s="20">
        <v>0</v>
      </c>
      <c r="BA173" s="20">
        <v>0</v>
      </c>
      <c r="BB173" s="20">
        <v>0</v>
      </c>
      <c r="BC173" s="20">
        <v>0</v>
      </c>
      <c r="BD173" s="20">
        <v>0</v>
      </c>
      <c r="BE173" s="20">
        <v>0</v>
      </c>
      <c r="BF173" s="20">
        <v>0</v>
      </c>
      <c r="BG173" s="20">
        <v>0</v>
      </c>
      <c r="BH173" s="20">
        <v>0</v>
      </c>
      <c r="BI173" s="20">
        <v>0</v>
      </c>
      <c r="BJ173" s="20">
        <v>0</v>
      </c>
      <c r="BK173" s="20">
        <v>0</v>
      </c>
      <c r="BL173" s="20">
        <v>0</v>
      </c>
      <c r="BM173" s="20">
        <v>0</v>
      </c>
      <c r="BN173" s="20">
        <v>0</v>
      </c>
      <c r="BO173" s="20">
        <v>0</v>
      </c>
      <c r="BP173" s="20">
        <v>0</v>
      </c>
      <c r="BQ173" s="20">
        <v>0</v>
      </c>
      <c r="BR173" s="20">
        <v>0</v>
      </c>
      <c r="BS173" s="20">
        <v>0</v>
      </c>
      <c r="BT173" s="20">
        <v>0</v>
      </c>
      <c r="BU173" s="20">
        <v>0</v>
      </c>
      <c r="BV173" s="20">
        <v>0</v>
      </c>
      <c r="BW173" s="20">
        <v>0</v>
      </c>
      <c r="BX173" s="20">
        <v>0</v>
      </c>
      <c r="BY173" s="20">
        <v>0</v>
      </c>
      <c r="BZ173" s="20">
        <v>0</v>
      </c>
      <c r="CA173" s="20">
        <v>0</v>
      </c>
      <c r="CB173" s="20">
        <v>0</v>
      </c>
      <c r="CC173" s="20">
        <v>0</v>
      </c>
      <c r="CD173" s="20">
        <v>0</v>
      </c>
      <c r="CE173" s="20">
        <v>0</v>
      </c>
      <c r="CF173" s="20">
        <v>0</v>
      </c>
      <c r="CG173" s="20">
        <v>0</v>
      </c>
      <c r="CH173" s="20">
        <v>0</v>
      </c>
      <c r="CI173" s="20">
        <v>0</v>
      </c>
      <c r="CJ173" s="20">
        <v>0</v>
      </c>
      <c r="CK173" s="20">
        <v>0</v>
      </c>
      <c r="CL173" s="20">
        <v>0</v>
      </c>
      <c r="CM173" s="20">
        <v>0</v>
      </c>
      <c r="CN173" s="20">
        <v>0</v>
      </c>
      <c r="CO173" s="20">
        <v>0</v>
      </c>
      <c r="CP173" s="20">
        <v>0</v>
      </c>
      <c r="CQ173" s="20">
        <v>0</v>
      </c>
      <c r="CR173" s="20">
        <v>0</v>
      </c>
      <c r="CS173" s="20">
        <v>0</v>
      </c>
      <c r="CT173" s="20">
        <v>0</v>
      </c>
      <c r="CU173" s="20">
        <v>0</v>
      </c>
      <c r="CV173" s="20">
        <v>0</v>
      </c>
      <c r="CW173" s="20">
        <v>0</v>
      </c>
      <c r="CX173" s="20">
        <v>0</v>
      </c>
      <c r="CY173" s="20">
        <v>0</v>
      </c>
      <c r="CZ173" s="20">
        <v>0</v>
      </c>
      <c r="DA173" s="20">
        <v>0</v>
      </c>
      <c r="DB173" s="20">
        <v>0</v>
      </c>
      <c r="DC173" s="20">
        <v>0</v>
      </c>
      <c r="DD173" s="20">
        <v>0</v>
      </c>
      <c r="DE173" s="20">
        <v>0</v>
      </c>
      <c r="DF173" s="20">
        <v>0</v>
      </c>
      <c r="DG173" s="29">
        <v>0</v>
      </c>
    </row>
    <row r="174" ht="15.4" customHeight="1" spans="1:111">
      <c r="A174" s="21" t="s">
        <v>2229</v>
      </c>
      <c r="B174" s="22" t="s">
        <v>1744</v>
      </c>
      <c r="C174" s="22" t="s">
        <v>1744</v>
      </c>
      <c r="D174" s="22" t="s">
        <v>2022</v>
      </c>
      <c r="E174" s="20">
        <v>50000</v>
      </c>
      <c r="F174" s="20">
        <v>0</v>
      </c>
      <c r="G174" s="20">
        <v>0</v>
      </c>
      <c r="H174" s="20">
        <v>0</v>
      </c>
      <c r="I174" s="20">
        <v>0</v>
      </c>
      <c r="J174" s="20">
        <v>0</v>
      </c>
      <c r="K174" s="20">
        <v>0</v>
      </c>
      <c r="L174" s="20">
        <v>0</v>
      </c>
      <c r="M174" s="20">
        <v>0</v>
      </c>
      <c r="N174" s="20">
        <v>0</v>
      </c>
      <c r="O174" s="20">
        <v>0</v>
      </c>
      <c r="P174" s="20">
        <v>0</v>
      </c>
      <c r="Q174" s="20">
        <v>0</v>
      </c>
      <c r="R174" s="20">
        <v>0</v>
      </c>
      <c r="S174" s="20">
        <v>0</v>
      </c>
      <c r="T174" s="20">
        <v>36000</v>
      </c>
      <c r="U174" s="20">
        <v>0</v>
      </c>
      <c r="V174" s="20">
        <v>0</v>
      </c>
      <c r="W174" s="20">
        <v>0</v>
      </c>
      <c r="X174" s="20">
        <v>0</v>
      </c>
      <c r="Y174" s="20">
        <v>0</v>
      </c>
      <c r="Z174" s="20">
        <v>0</v>
      </c>
      <c r="AA174" s="20">
        <v>0</v>
      </c>
      <c r="AB174" s="20">
        <v>0</v>
      </c>
      <c r="AC174" s="20">
        <v>0</v>
      </c>
      <c r="AD174" s="20">
        <v>0</v>
      </c>
      <c r="AE174" s="20">
        <v>0</v>
      </c>
      <c r="AF174" s="20">
        <v>0</v>
      </c>
      <c r="AG174" s="20">
        <v>0</v>
      </c>
      <c r="AH174" s="20">
        <v>0</v>
      </c>
      <c r="AI174" s="20">
        <v>0</v>
      </c>
      <c r="AJ174" s="20">
        <v>0</v>
      </c>
      <c r="AK174" s="20">
        <v>0</v>
      </c>
      <c r="AL174" s="20">
        <v>0</v>
      </c>
      <c r="AM174" s="20">
        <v>0</v>
      </c>
      <c r="AN174" s="20">
        <v>36000</v>
      </c>
      <c r="AO174" s="20">
        <v>0</v>
      </c>
      <c r="AP174" s="20">
        <v>0</v>
      </c>
      <c r="AQ174" s="20">
        <v>0</v>
      </c>
      <c r="AR174" s="20">
        <v>0</v>
      </c>
      <c r="AS174" s="20">
        <v>0</v>
      </c>
      <c r="AT174" s="20">
        <v>0</v>
      </c>
      <c r="AU174" s="20">
        <v>0</v>
      </c>
      <c r="AV174" s="20">
        <v>0</v>
      </c>
      <c r="AW174" s="20">
        <v>0</v>
      </c>
      <c r="AX174" s="20">
        <v>0</v>
      </c>
      <c r="AY174" s="20">
        <v>0</v>
      </c>
      <c r="AZ174" s="20">
        <v>0</v>
      </c>
      <c r="BA174" s="20">
        <v>0</v>
      </c>
      <c r="BB174" s="20">
        <v>0</v>
      </c>
      <c r="BC174" s="20">
        <v>0</v>
      </c>
      <c r="BD174" s="20">
        <v>0</v>
      </c>
      <c r="BE174" s="20">
        <v>0</v>
      </c>
      <c r="BF174" s="20">
        <v>0</v>
      </c>
      <c r="BG174" s="20">
        <v>0</v>
      </c>
      <c r="BH174" s="20">
        <v>0</v>
      </c>
      <c r="BI174" s="20">
        <v>0</v>
      </c>
      <c r="BJ174" s="20">
        <v>0</v>
      </c>
      <c r="BK174" s="20">
        <v>0</v>
      </c>
      <c r="BL174" s="20">
        <v>0</v>
      </c>
      <c r="BM174" s="20">
        <v>0</v>
      </c>
      <c r="BN174" s="20">
        <v>0</v>
      </c>
      <c r="BO174" s="20">
        <v>0</v>
      </c>
      <c r="BP174" s="20">
        <v>0</v>
      </c>
      <c r="BQ174" s="20">
        <v>0</v>
      </c>
      <c r="BR174" s="20">
        <v>0</v>
      </c>
      <c r="BS174" s="20">
        <v>0</v>
      </c>
      <c r="BT174" s="20">
        <v>0</v>
      </c>
      <c r="BU174" s="20">
        <v>0</v>
      </c>
      <c r="BV174" s="20">
        <v>0</v>
      </c>
      <c r="BW174" s="20">
        <v>0</v>
      </c>
      <c r="BX174" s="20">
        <v>0</v>
      </c>
      <c r="BY174" s="20">
        <v>0</v>
      </c>
      <c r="BZ174" s="20">
        <v>14000</v>
      </c>
      <c r="CA174" s="20">
        <v>0</v>
      </c>
      <c r="CB174" s="20">
        <v>14000</v>
      </c>
      <c r="CC174" s="20">
        <v>0</v>
      </c>
      <c r="CD174" s="20">
        <v>0</v>
      </c>
      <c r="CE174" s="20">
        <v>0</v>
      </c>
      <c r="CF174" s="20">
        <v>0</v>
      </c>
      <c r="CG174" s="20">
        <v>0</v>
      </c>
      <c r="CH174" s="20">
        <v>0</v>
      </c>
      <c r="CI174" s="20">
        <v>0</v>
      </c>
      <c r="CJ174" s="20">
        <v>0</v>
      </c>
      <c r="CK174" s="20">
        <v>0</v>
      </c>
      <c r="CL174" s="20">
        <v>0</v>
      </c>
      <c r="CM174" s="20">
        <v>0</v>
      </c>
      <c r="CN174" s="20">
        <v>0</v>
      </c>
      <c r="CO174" s="20">
        <v>0</v>
      </c>
      <c r="CP174" s="20">
        <v>0</v>
      </c>
      <c r="CQ174" s="20">
        <v>0</v>
      </c>
      <c r="CR174" s="20">
        <v>0</v>
      </c>
      <c r="CS174" s="20">
        <v>0</v>
      </c>
      <c r="CT174" s="20">
        <v>0</v>
      </c>
      <c r="CU174" s="20">
        <v>0</v>
      </c>
      <c r="CV174" s="20">
        <v>0</v>
      </c>
      <c r="CW174" s="20">
        <v>0</v>
      </c>
      <c r="CX174" s="20">
        <v>0</v>
      </c>
      <c r="CY174" s="20">
        <v>0</v>
      </c>
      <c r="CZ174" s="20">
        <v>0</v>
      </c>
      <c r="DA174" s="20">
        <v>0</v>
      </c>
      <c r="DB174" s="20">
        <v>0</v>
      </c>
      <c r="DC174" s="20">
        <v>0</v>
      </c>
      <c r="DD174" s="20">
        <v>0</v>
      </c>
      <c r="DE174" s="20">
        <v>0</v>
      </c>
      <c r="DF174" s="20">
        <v>0</v>
      </c>
      <c r="DG174" s="29">
        <v>0</v>
      </c>
    </row>
    <row r="175" ht="15.4" customHeight="1" spans="1:111">
      <c r="A175" s="21" t="s">
        <v>2230</v>
      </c>
      <c r="B175" s="22" t="s">
        <v>1744</v>
      </c>
      <c r="C175" s="22" t="s">
        <v>1744</v>
      </c>
      <c r="D175" s="22" t="s">
        <v>2231</v>
      </c>
      <c r="E175" s="20">
        <v>220000</v>
      </c>
      <c r="F175" s="20">
        <v>0</v>
      </c>
      <c r="G175" s="20">
        <v>0</v>
      </c>
      <c r="H175" s="20">
        <v>0</v>
      </c>
      <c r="I175" s="20">
        <v>0</v>
      </c>
      <c r="J175" s="20">
        <v>0</v>
      </c>
      <c r="K175" s="20">
        <v>0</v>
      </c>
      <c r="L175" s="20">
        <v>0</v>
      </c>
      <c r="M175" s="20">
        <v>0</v>
      </c>
      <c r="N175" s="20">
        <v>0</v>
      </c>
      <c r="O175" s="20">
        <v>0</v>
      </c>
      <c r="P175" s="20">
        <v>0</v>
      </c>
      <c r="Q175" s="20">
        <v>0</v>
      </c>
      <c r="R175" s="20">
        <v>0</v>
      </c>
      <c r="S175" s="20">
        <v>0</v>
      </c>
      <c r="T175" s="20">
        <v>220000</v>
      </c>
      <c r="U175" s="20">
        <v>28000</v>
      </c>
      <c r="V175" s="20">
        <v>16000</v>
      </c>
      <c r="W175" s="20">
        <v>0</v>
      </c>
      <c r="X175" s="20">
        <v>0</v>
      </c>
      <c r="Y175" s="20">
        <v>8000</v>
      </c>
      <c r="Z175" s="20">
        <v>26400</v>
      </c>
      <c r="AA175" s="20">
        <v>9500</v>
      </c>
      <c r="AB175" s="20">
        <v>0</v>
      </c>
      <c r="AC175" s="20">
        <v>0</v>
      </c>
      <c r="AD175" s="20">
        <v>32266</v>
      </c>
      <c r="AE175" s="20">
        <v>0</v>
      </c>
      <c r="AF175" s="20">
        <v>14600</v>
      </c>
      <c r="AG175" s="20">
        <v>0</v>
      </c>
      <c r="AH175" s="20">
        <v>0</v>
      </c>
      <c r="AI175" s="20">
        <v>0</v>
      </c>
      <c r="AJ175" s="20">
        <v>0</v>
      </c>
      <c r="AK175" s="20">
        <v>0</v>
      </c>
      <c r="AL175" s="20">
        <v>0</v>
      </c>
      <c r="AM175" s="20">
        <v>0</v>
      </c>
      <c r="AN175" s="20">
        <v>0</v>
      </c>
      <c r="AO175" s="20">
        <v>85234</v>
      </c>
      <c r="AP175" s="20">
        <v>0</v>
      </c>
      <c r="AQ175" s="20">
        <v>0</v>
      </c>
      <c r="AR175" s="20">
        <v>0</v>
      </c>
      <c r="AS175" s="20">
        <v>0</v>
      </c>
      <c r="AT175" s="20">
        <v>0</v>
      </c>
      <c r="AU175" s="20">
        <v>0</v>
      </c>
      <c r="AV175" s="20">
        <v>0</v>
      </c>
      <c r="AW175" s="20">
        <v>0</v>
      </c>
      <c r="AX175" s="20">
        <v>0</v>
      </c>
      <c r="AY175" s="20">
        <v>0</v>
      </c>
      <c r="AZ175" s="20">
        <v>0</v>
      </c>
      <c r="BA175" s="20">
        <v>0</v>
      </c>
      <c r="BB175" s="20">
        <v>0</v>
      </c>
      <c r="BC175" s="20">
        <v>0</v>
      </c>
      <c r="BD175" s="20">
        <v>0</v>
      </c>
      <c r="BE175" s="20">
        <v>0</v>
      </c>
      <c r="BF175" s="20">
        <v>0</v>
      </c>
      <c r="BG175" s="20">
        <v>0</v>
      </c>
      <c r="BH175" s="20">
        <v>0</v>
      </c>
      <c r="BI175" s="20">
        <v>0</v>
      </c>
      <c r="BJ175" s="20">
        <v>0</v>
      </c>
      <c r="BK175" s="20">
        <v>0</v>
      </c>
      <c r="BL175" s="20">
        <v>0</v>
      </c>
      <c r="BM175" s="20">
        <v>0</v>
      </c>
      <c r="BN175" s="20">
        <v>0</v>
      </c>
      <c r="BO175" s="20">
        <v>0</v>
      </c>
      <c r="BP175" s="20">
        <v>0</v>
      </c>
      <c r="BQ175" s="20">
        <v>0</v>
      </c>
      <c r="BR175" s="20">
        <v>0</v>
      </c>
      <c r="BS175" s="20">
        <v>0</v>
      </c>
      <c r="BT175" s="20">
        <v>0</v>
      </c>
      <c r="BU175" s="20">
        <v>0</v>
      </c>
      <c r="BV175" s="20">
        <v>0</v>
      </c>
      <c r="BW175" s="20">
        <v>0</v>
      </c>
      <c r="BX175" s="20">
        <v>0</v>
      </c>
      <c r="BY175" s="20">
        <v>0</v>
      </c>
      <c r="BZ175" s="20">
        <v>0</v>
      </c>
      <c r="CA175" s="20">
        <v>0</v>
      </c>
      <c r="CB175" s="20">
        <v>0</v>
      </c>
      <c r="CC175" s="20">
        <v>0</v>
      </c>
      <c r="CD175" s="20">
        <v>0</v>
      </c>
      <c r="CE175" s="20">
        <v>0</v>
      </c>
      <c r="CF175" s="20">
        <v>0</v>
      </c>
      <c r="CG175" s="20">
        <v>0</v>
      </c>
      <c r="CH175" s="20">
        <v>0</v>
      </c>
      <c r="CI175" s="20">
        <v>0</v>
      </c>
      <c r="CJ175" s="20">
        <v>0</v>
      </c>
      <c r="CK175" s="20">
        <v>0</v>
      </c>
      <c r="CL175" s="20">
        <v>0</v>
      </c>
      <c r="CM175" s="20">
        <v>0</v>
      </c>
      <c r="CN175" s="20">
        <v>0</v>
      </c>
      <c r="CO175" s="20">
        <v>0</v>
      </c>
      <c r="CP175" s="20">
        <v>0</v>
      </c>
      <c r="CQ175" s="20">
        <v>0</v>
      </c>
      <c r="CR175" s="20">
        <v>0</v>
      </c>
      <c r="CS175" s="20">
        <v>0</v>
      </c>
      <c r="CT175" s="20">
        <v>0</v>
      </c>
      <c r="CU175" s="20">
        <v>0</v>
      </c>
      <c r="CV175" s="20">
        <v>0</v>
      </c>
      <c r="CW175" s="20">
        <v>0</v>
      </c>
      <c r="CX175" s="20">
        <v>0</v>
      </c>
      <c r="CY175" s="20">
        <v>0</v>
      </c>
      <c r="CZ175" s="20">
        <v>0</v>
      </c>
      <c r="DA175" s="20">
        <v>0</v>
      </c>
      <c r="DB175" s="20">
        <v>0</v>
      </c>
      <c r="DC175" s="20">
        <v>0</v>
      </c>
      <c r="DD175" s="20">
        <v>0</v>
      </c>
      <c r="DE175" s="20">
        <v>0</v>
      </c>
      <c r="DF175" s="20">
        <v>0</v>
      </c>
      <c r="DG175" s="29">
        <v>0</v>
      </c>
    </row>
    <row r="176" ht="15.4" customHeight="1" spans="1:111">
      <c r="A176" s="21" t="s">
        <v>2232</v>
      </c>
      <c r="B176" s="22" t="s">
        <v>1744</v>
      </c>
      <c r="C176" s="22" t="s">
        <v>1744</v>
      </c>
      <c r="D176" s="22" t="s">
        <v>2233</v>
      </c>
      <c r="E176" s="20">
        <v>1992117.39</v>
      </c>
      <c r="F176" s="20">
        <v>1317500</v>
      </c>
      <c r="G176" s="20">
        <v>479400</v>
      </c>
      <c r="H176" s="20">
        <v>345100</v>
      </c>
      <c r="I176" s="20">
        <v>451000</v>
      </c>
      <c r="J176" s="20">
        <v>0</v>
      </c>
      <c r="K176" s="20">
        <v>0</v>
      </c>
      <c r="L176" s="20">
        <v>0</v>
      </c>
      <c r="M176" s="20">
        <v>0</v>
      </c>
      <c r="N176" s="20">
        <v>0</v>
      </c>
      <c r="O176" s="20">
        <v>0</v>
      </c>
      <c r="P176" s="20">
        <v>0</v>
      </c>
      <c r="Q176" s="20">
        <v>0</v>
      </c>
      <c r="R176" s="20">
        <v>0</v>
      </c>
      <c r="S176" s="20">
        <v>42000</v>
      </c>
      <c r="T176" s="20">
        <v>658417.39</v>
      </c>
      <c r="U176" s="20">
        <v>164136.88</v>
      </c>
      <c r="V176" s="20">
        <v>34000</v>
      </c>
      <c r="W176" s="20">
        <v>0</v>
      </c>
      <c r="X176" s="20">
        <v>0</v>
      </c>
      <c r="Y176" s="20">
        <v>0</v>
      </c>
      <c r="Z176" s="20">
        <v>0</v>
      </c>
      <c r="AA176" s="20">
        <v>11058.26</v>
      </c>
      <c r="AB176" s="20">
        <v>0</v>
      </c>
      <c r="AC176" s="20">
        <v>0</v>
      </c>
      <c r="AD176" s="20">
        <v>8692.25</v>
      </c>
      <c r="AE176" s="20">
        <v>0</v>
      </c>
      <c r="AF176" s="20">
        <v>250000</v>
      </c>
      <c r="AG176" s="20">
        <v>0</v>
      </c>
      <c r="AH176" s="20">
        <v>0</v>
      </c>
      <c r="AI176" s="20">
        <v>0</v>
      </c>
      <c r="AJ176" s="20">
        <v>3230</v>
      </c>
      <c r="AK176" s="20">
        <v>0</v>
      </c>
      <c r="AL176" s="20">
        <v>0</v>
      </c>
      <c r="AM176" s="20">
        <v>0</v>
      </c>
      <c r="AN176" s="20">
        <v>80000</v>
      </c>
      <c r="AO176" s="20">
        <v>23000</v>
      </c>
      <c r="AP176" s="20">
        <v>12200</v>
      </c>
      <c r="AQ176" s="20">
        <v>27600</v>
      </c>
      <c r="AR176" s="20">
        <v>0</v>
      </c>
      <c r="AS176" s="20">
        <v>27700</v>
      </c>
      <c r="AT176" s="20">
        <v>0</v>
      </c>
      <c r="AU176" s="20">
        <v>16800</v>
      </c>
      <c r="AV176" s="20">
        <v>16200</v>
      </c>
      <c r="AW176" s="20">
        <v>0</v>
      </c>
      <c r="AX176" s="20">
        <v>16200</v>
      </c>
      <c r="AY176" s="20">
        <v>0</v>
      </c>
      <c r="AZ176" s="20">
        <v>0</v>
      </c>
      <c r="BA176" s="20">
        <v>0</v>
      </c>
      <c r="BB176" s="20">
        <v>0</v>
      </c>
      <c r="BC176" s="20">
        <v>0</v>
      </c>
      <c r="BD176" s="20">
        <v>0</v>
      </c>
      <c r="BE176" s="20">
        <v>0</v>
      </c>
      <c r="BF176" s="20">
        <v>0</v>
      </c>
      <c r="BG176" s="20">
        <v>0</v>
      </c>
      <c r="BH176" s="20">
        <v>0</v>
      </c>
      <c r="BI176" s="20">
        <v>0</v>
      </c>
      <c r="BJ176" s="20">
        <v>0</v>
      </c>
      <c r="BK176" s="20">
        <v>0</v>
      </c>
      <c r="BL176" s="20">
        <v>0</v>
      </c>
      <c r="BM176" s="20">
        <v>0</v>
      </c>
      <c r="BN176" s="20">
        <v>0</v>
      </c>
      <c r="BO176" s="20">
        <v>0</v>
      </c>
      <c r="BP176" s="20">
        <v>0</v>
      </c>
      <c r="BQ176" s="20">
        <v>0</v>
      </c>
      <c r="BR176" s="20">
        <v>0</v>
      </c>
      <c r="BS176" s="20">
        <v>0</v>
      </c>
      <c r="BT176" s="20">
        <v>0</v>
      </c>
      <c r="BU176" s="20">
        <v>0</v>
      </c>
      <c r="BV176" s="20">
        <v>0</v>
      </c>
      <c r="BW176" s="20">
        <v>0</v>
      </c>
      <c r="BX176" s="20">
        <v>0</v>
      </c>
      <c r="BY176" s="20">
        <v>0</v>
      </c>
      <c r="BZ176" s="20">
        <v>0</v>
      </c>
      <c r="CA176" s="20">
        <v>0</v>
      </c>
      <c r="CB176" s="20">
        <v>0</v>
      </c>
      <c r="CC176" s="20">
        <v>0</v>
      </c>
      <c r="CD176" s="20">
        <v>0</v>
      </c>
      <c r="CE176" s="20">
        <v>0</v>
      </c>
      <c r="CF176" s="20">
        <v>0</v>
      </c>
      <c r="CG176" s="20">
        <v>0</v>
      </c>
      <c r="CH176" s="20">
        <v>0</v>
      </c>
      <c r="CI176" s="20">
        <v>0</v>
      </c>
      <c r="CJ176" s="20">
        <v>0</v>
      </c>
      <c r="CK176" s="20">
        <v>0</v>
      </c>
      <c r="CL176" s="20">
        <v>0</v>
      </c>
      <c r="CM176" s="20">
        <v>0</v>
      </c>
      <c r="CN176" s="20">
        <v>0</v>
      </c>
      <c r="CO176" s="20">
        <v>0</v>
      </c>
      <c r="CP176" s="20">
        <v>0</v>
      </c>
      <c r="CQ176" s="20">
        <v>0</v>
      </c>
      <c r="CR176" s="20">
        <v>0</v>
      </c>
      <c r="CS176" s="20">
        <v>0</v>
      </c>
      <c r="CT176" s="20">
        <v>0</v>
      </c>
      <c r="CU176" s="20">
        <v>0</v>
      </c>
      <c r="CV176" s="20">
        <v>0</v>
      </c>
      <c r="CW176" s="20">
        <v>0</v>
      </c>
      <c r="CX176" s="20">
        <v>0</v>
      </c>
      <c r="CY176" s="20">
        <v>0</v>
      </c>
      <c r="CZ176" s="20">
        <v>0</v>
      </c>
      <c r="DA176" s="20">
        <v>0</v>
      </c>
      <c r="DB176" s="20">
        <v>0</v>
      </c>
      <c r="DC176" s="20">
        <v>0</v>
      </c>
      <c r="DD176" s="20">
        <v>0</v>
      </c>
      <c r="DE176" s="20">
        <v>0</v>
      </c>
      <c r="DF176" s="20">
        <v>0</v>
      </c>
      <c r="DG176" s="29">
        <v>0</v>
      </c>
    </row>
    <row r="177" ht="15.4" customHeight="1" spans="1:111">
      <c r="A177" s="21" t="s">
        <v>2234</v>
      </c>
      <c r="B177" s="22" t="s">
        <v>1744</v>
      </c>
      <c r="C177" s="22" t="s">
        <v>1744</v>
      </c>
      <c r="D177" s="22" t="s">
        <v>1955</v>
      </c>
      <c r="E177" s="20">
        <v>1448900</v>
      </c>
      <c r="F177" s="20">
        <v>1317500</v>
      </c>
      <c r="G177" s="20">
        <v>479400</v>
      </c>
      <c r="H177" s="20">
        <v>345100</v>
      </c>
      <c r="I177" s="20">
        <v>451000</v>
      </c>
      <c r="J177" s="20">
        <v>0</v>
      </c>
      <c r="K177" s="20">
        <v>0</v>
      </c>
      <c r="L177" s="20">
        <v>0</v>
      </c>
      <c r="M177" s="20">
        <v>0</v>
      </c>
      <c r="N177" s="20">
        <v>0</v>
      </c>
      <c r="O177" s="20">
        <v>0</v>
      </c>
      <c r="P177" s="20">
        <v>0</v>
      </c>
      <c r="Q177" s="20">
        <v>0</v>
      </c>
      <c r="R177" s="20">
        <v>0</v>
      </c>
      <c r="S177" s="20">
        <v>42000</v>
      </c>
      <c r="T177" s="20">
        <v>115200</v>
      </c>
      <c r="U177" s="20">
        <v>26833.06</v>
      </c>
      <c r="V177" s="20">
        <v>6600</v>
      </c>
      <c r="W177" s="20">
        <v>0</v>
      </c>
      <c r="X177" s="20">
        <v>0</v>
      </c>
      <c r="Y177" s="20">
        <v>0</v>
      </c>
      <c r="Z177" s="20">
        <v>0</v>
      </c>
      <c r="AA177" s="20">
        <v>11058.26</v>
      </c>
      <c r="AB177" s="20">
        <v>0</v>
      </c>
      <c r="AC177" s="20">
        <v>0</v>
      </c>
      <c r="AD177" s="20">
        <v>5478.68</v>
      </c>
      <c r="AE177" s="20">
        <v>0</v>
      </c>
      <c r="AF177" s="20">
        <v>0</v>
      </c>
      <c r="AG177" s="20">
        <v>0</v>
      </c>
      <c r="AH177" s="20">
        <v>0</v>
      </c>
      <c r="AI177" s="20">
        <v>0</v>
      </c>
      <c r="AJ177" s="20">
        <v>3230</v>
      </c>
      <c r="AK177" s="20">
        <v>0</v>
      </c>
      <c r="AL177" s="20">
        <v>0</v>
      </c>
      <c r="AM177" s="20">
        <v>0</v>
      </c>
      <c r="AN177" s="20">
        <v>0</v>
      </c>
      <c r="AO177" s="20">
        <v>3000</v>
      </c>
      <c r="AP177" s="20">
        <v>12200</v>
      </c>
      <c r="AQ177" s="20">
        <v>15300</v>
      </c>
      <c r="AR177" s="20">
        <v>0</v>
      </c>
      <c r="AS177" s="20">
        <v>27700</v>
      </c>
      <c r="AT177" s="20">
        <v>0</v>
      </c>
      <c r="AU177" s="20">
        <v>3800</v>
      </c>
      <c r="AV177" s="20">
        <v>16200</v>
      </c>
      <c r="AW177" s="20">
        <v>0</v>
      </c>
      <c r="AX177" s="20">
        <v>16200</v>
      </c>
      <c r="AY177" s="20">
        <v>0</v>
      </c>
      <c r="AZ177" s="20">
        <v>0</v>
      </c>
      <c r="BA177" s="20">
        <v>0</v>
      </c>
      <c r="BB177" s="20">
        <v>0</v>
      </c>
      <c r="BC177" s="20">
        <v>0</v>
      </c>
      <c r="BD177" s="20">
        <v>0</v>
      </c>
      <c r="BE177" s="20">
        <v>0</v>
      </c>
      <c r="BF177" s="20">
        <v>0</v>
      </c>
      <c r="BG177" s="20">
        <v>0</v>
      </c>
      <c r="BH177" s="20">
        <v>0</v>
      </c>
      <c r="BI177" s="20">
        <v>0</v>
      </c>
      <c r="BJ177" s="20">
        <v>0</v>
      </c>
      <c r="BK177" s="20">
        <v>0</v>
      </c>
      <c r="BL177" s="20">
        <v>0</v>
      </c>
      <c r="BM177" s="20">
        <v>0</v>
      </c>
      <c r="BN177" s="20">
        <v>0</v>
      </c>
      <c r="BO177" s="20">
        <v>0</v>
      </c>
      <c r="BP177" s="20">
        <v>0</v>
      </c>
      <c r="BQ177" s="20">
        <v>0</v>
      </c>
      <c r="BR177" s="20">
        <v>0</v>
      </c>
      <c r="BS177" s="20">
        <v>0</v>
      </c>
      <c r="BT177" s="20">
        <v>0</v>
      </c>
      <c r="BU177" s="20">
        <v>0</v>
      </c>
      <c r="BV177" s="20">
        <v>0</v>
      </c>
      <c r="BW177" s="20">
        <v>0</v>
      </c>
      <c r="BX177" s="20">
        <v>0</v>
      </c>
      <c r="BY177" s="20">
        <v>0</v>
      </c>
      <c r="BZ177" s="20">
        <v>0</v>
      </c>
      <c r="CA177" s="20">
        <v>0</v>
      </c>
      <c r="CB177" s="20">
        <v>0</v>
      </c>
      <c r="CC177" s="20">
        <v>0</v>
      </c>
      <c r="CD177" s="20">
        <v>0</v>
      </c>
      <c r="CE177" s="20">
        <v>0</v>
      </c>
      <c r="CF177" s="20">
        <v>0</v>
      </c>
      <c r="CG177" s="20">
        <v>0</v>
      </c>
      <c r="CH177" s="20">
        <v>0</v>
      </c>
      <c r="CI177" s="20">
        <v>0</v>
      </c>
      <c r="CJ177" s="20">
        <v>0</v>
      </c>
      <c r="CK177" s="20">
        <v>0</v>
      </c>
      <c r="CL177" s="20">
        <v>0</v>
      </c>
      <c r="CM177" s="20">
        <v>0</v>
      </c>
      <c r="CN177" s="20">
        <v>0</v>
      </c>
      <c r="CO177" s="20">
        <v>0</v>
      </c>
      <c r="CP177" s="20">
        <v>0</v>
      </c>
      <c r="CQ177" s="20">
        <v>0</v>
      </c>
      <c r="CR177" s="20">
        <v>0</v>
      </c>
      <c r="CS177" s="20">
        <v>0</v>
      </c>
      <c r="CT177" s="20">
        <v>0</v>
      </c>
      <c r="CU177" s="20">
        <v>0</v>
      </c>
      <c r="CV177" s="20">
        <v>0</v>
      </c>
      <c r="CW177" s="20">
        <v>0</v>
      </c>
      <c r="CX177" s="20">
        <v>0</v>
      </c>
      <c r="CY177" s="20">
        <v>0</v>
      </c>
      <c r="CZ177" s="20">
        <v>0</v>
      </c>
      <c r="DA177" s="20">
        <v>0</v>
      </c>
      <c r="DB177" s="20">
        <v>0</v>
      </c>
      <c r="DC177" s="20">
        <v>0</v>
      </c>
      <c r="DD177" s="20">
        <v>0</v>
      </c>
      <c r="DE177" s="20">
        <v>0</v>
      </c>
      <c r="DF177" s="20">
        <v>0</v>
      </c>
      <c r="DG177" s="29">
        <v>0</v>
      </c>
    </row>
    <row r="178" ht="15.4" customHeight="1" spans="1:111">
      <c r="A178" s="21" t="s">
        <v>2235</v>
      </c>
      <c r="B178" s="22" t="s">
        <v>1744</v>
      </c>
      <c r="C178" s="22" t="s">
        <v>1744</v>
      </c>
      <c r="D178" s="22" t="s">
        <v>2236</v>
      </c>
      <c r="E178" s="20">
        <v>100000</v>
      </c>
      <c r="F178" s="20">
        <v>0</v>
      </c>
      <c r="G178" s="20">
        <v>0</v>
      </c>
      <c r="H178" s="20">
        <v>0</v>
      </c>
      <c r="I178" s="20">
        <v>0</v>
      </c>
      <c r="J178" s="20">
        <v>0</v>
      </c>
      <c r="K178" s="20">
        <v>0</v>
      </c>
      <c r="L178" s="20">
        <v>0</v>
      </c>
      <c r="M178" s="20">
        <v>0</v>
      </c>
      <c r="N178" s="20">
        <v>0</v>
      </c>
      <c r="O178" s="20">
        <v>0</v>
      </c>
      <c r="P178" s="20">
        <v>0</v>
      </c>
      <c r="Q178" s="20">
        <v>0</v>
      </c>
      <c r="R178" s="20">
        <v>0</v>
      </c>
      <c r="S178" s="20">
        <v>0</v>
      </c>
      <c r="T178" s="20">
        <v>100000</v>
      </c>
      <c r="U178" s="20">
        <v>100000</v>
      </c>
      <c r="V178" s="20">
        <v>0</v>
      </c>
      <c r="W178" s="20">
        <v>0</v>
      </c>
      <c r="X178" s="20">
        <v>0</v>
      </c>
      <c r="Y178" s="20">
        <v>0</v>
      </c>
      <c r="Z178" s="20">
        <v>0</v>
      </c>
      <c r="AA178" s="20">
        <v>0</v>
      </c>
      <c r="AB178" s="20">
        <v>0</v>
      </c>
      <c r="AC178" s="20">
        <v>0</v>
      </c>
      <c r="AD178" s="20">
        <v>0</v>
      </c>
      <c r="AE178" s="20">
        <v>0</v>
      </c>
      <c r="AF178" s="20">
        <v>0</v>
      </c>
      <c r="AG178" s="20">
        <v>0</v>
      </c>
      <c r="AH178" s="20">
        <v>0</v>
      </c>
      <c r="AI178" s="20">
        <v>0</v>
      </c>
      <c r="AJ178" s="20">
        <v>0</v>
      </c>
      <c r="AK178" s="20">
        <v>0</v>
      </c>
      <c r="AL178" s="20">
        <v>0</v>
      </c>
      <c r="AM178" s="20">
        <v>0</v>
      </c>
      <c r="AN178" s="20">
        <v>0</v>
      </c>
      <c r="AO178" s="20">
        <v>0</v>
      </c>
      <c r="AP178" s="20">
        <v>0</v>
      </c>
      <c r="AQ178" s="20">
        <v>0</v>
      </c>
      <c r="AR178" s="20">
        <v>0</v>
      </c>
      <c r="AS178" s="20">
        <v>0</v>
      </c>
      <c r="AT178" s="20">
        <v>0</v>
      </c>
      <c r="AU178" s="20">
        <v>0</v>
      </c>
      <c r="AV178" s="20">
        <v>0</v>
      </c>
      <c r="AW178" s="20">
        <v>0</v>
      </c>
      <c r="AX178" s="20">
        <v>0</v>
      </c>
      <c r="AY178" s="20">
        <v>0</v>
      </c>
      <c r="AZ178" s="20">
        <v>0</v>
      </c>
      <c r="BA178" s="20">
        <v>0</v>
      </c>
      <c r="BB178" s="20">
        <v>0</v>
      </c>
      <c r="BC178" s="20">
        <v>0</v>
      </c>
      <c r="BD178" s="20">
        <v>0</v>
      </c>
      <c r="BE178" s="20">
        <v>0</v>
      </c>
      <c r="BF178" s="20">
        <v>0</v>
      </c>
      <c r="BG178" s="20">
        <v>0</v>
      </c>
      <c r="BH178" s="20">
        <v>0</v>
      </c>
      <c r="BI178" s="20">
        <v>0</v>
      </c>
      <c r="BJ178" s="20">
        <v>0</v>
      </c>
      <c r="BK178" s="20">
        <v>0</v>
      </c>
      <c r="BL178" s="20">
        <v>0</v>
      </c>
      <c r="BM178" s="20">
        <v>0</v>
      </c>
      <c r="BN178" s="20">
        <v>0</v>
      </c>
      <c r="BO178" s="20">
        <v>0</v>
      </c>
      <c r="BP178" s="20">
        <v>0</v>
      </c>
      <c r="BQ178" s="20">
        <v>0</v>
      </c>
      <c r="BR178" s="20">
        <v>0</v>
      </c>
      <c r="BS178" s="20">
        <v>0</v>
      </c>
      <c r="BT178" s="20">
        <v>0</v>
      </c>
      <c r="BU178" s="20">
        <v>0</v>
      </c>
      <c r="BV178" s="20">
        <v>0</v>
      </c>
      <c r="BW178" s="20">
        <v>0</v>
      </c>
      <c r="BX178" s="20">
        <v>0</v>
      </c>
      <c r="BY178" s="20">
        <v>0</v>
      </c>
      <c r="BZ178" s="20">
        <v>0</v>
      </c>
      <c r="CA178" s="20">
        <v>0</v>
      </c>
      <c r="CB178" s="20">
        <v>0</v>
      </c>
      <c r="CC178" s="20">
        <v>0</v>
      </c>
      <c r="CD178" s="20">
        <v>0</v>
      </c>
      <c r="CE178" s="20">
        <v>0</v>
      </c>
      <c r="CF178" s="20">
        <v>0</v>
      </c>
      <c r="CG178" s="20">
        <v>0</v>
      </c>
      <c r="CH178" s="20">
        <v>0</v>
      </c>
      <c r="CI178" s="20">
        <v>0</v>
      </c>
      <c r="CJ178" s="20">
        <v>0</v>
      </c>
      <c r="CK178" s="20">
        <v>0</v>
      </c>
      <c r="CL178" s="20">
        <v>0</v>
      </c>
      <c r="CM178" s="20">
        <v>0</v>
      </c>
      <c r="CN178" s="20">
        <v>0</v>
      </c>
      <c r="CO178" s="20">
        <v>0</v>
      </c>
      <c r="CP178" s="20">
        <v>0</v>
      </c>
      <c r="CQ178" s="20">
        <v>0</v>
      </c>
      <c r="CR178" s="20">
        <v>0</v>
      </c>
      <c r="CS178" s="20">
        <v>0</v>
      </c>
      <c r="CT178" s="20">
        <v>0</v>
      </c>
      <c r="CU178" s="20">
        <v>0</v>
      </c>
      <c r="CV178" s="20">
        <v>0</v>
      </c>
      <c r="CW178" s="20">
        <v>0</v>
      </c>
      <c r="CX178" s="20">
        <v>0</v>
      </c>
      <c r="CY178" s="20">
        <v>0</v>
      </c>
      <c r="CZ178" s="20">
        <v>0</v>
      </c>
      <c r="DA178" s="20">
        <v>0</v>
      </c>
      <c r="DB178" s="20">
        <v>0</v>
      </c>
      <c r="DC178" s="20">
        <v>0</v>
      </c>
      <c r="DD178" s="20">
        <v>0</v>
      </c>
      <c r="DE178" s="20">
        <v>0</v>
      </c>
      <c r="DF178" s="20">
        <v>0</v>
      </c>
      <c r="DG178" s="29">
        <v>0</v>
      </c>
    </row>
    <row r="179" ht="15.4" customHeight="1" spans="1:111">
      <c r="A179" s="21" t="s">
        <v>2237</v>
      </c>
      <c r="B179" s="22" t="s">
        <v>1744</v>
      </c>
      <c r="C179" s="22" t="s">
        <v>1744</v>
      </c>
      <c r="D179" s="22" t="s">
        <v>2238</v>
      </c>
      <c r="E179" s="20">
        <v>443217.39</v>
      </c>
      <c r="F179" s="20">
        <v>0</v>
      </c>
      <c r="G179" s="20">
        <v>0</v>
      </c>
      <c r="H179" s="20">
        <v>0</v>
      </c>
      <c r="I179" s="20">
        <v>0</v>
      </c>
      <c r="J179" s="20">
        <v>0</v>
      </c>
      <c r="K179" s="20">
        <v>0</v>
      </c>
      <c r="L179" s="20">
        <v>0</v>
      </c>
      <c r="M179" s="20">
        <v>0</v>
      </c>
      <c r="N179" s="20">
        <v>0</v>
      </c>
      <c r="O179" s="20">
        <v>0</v>
      </c>
      <c r="P179" s="20">
        <v>0</v>
      </c>
      <c r="Q179" s="20">
        <v>0</v>
      </c>
      <c r="R179" s="20">
        <v>0</v>
      </c>
      <c r="S179" s="20">
        <v>0</v>
      </c>
      <c r="T179" s="20">
        <v>443217.39</v>
      </c>
      <c r="U179" s="20">
        <v>37303.82</v>
      </c>
      <c r="V179" s="20">
        <v>27400</v>
      </c>
      <c r="W179" s="20">
        <v>0</v>
      </c>
      <c r="X179" s="20">
        <v>0</v>
      </c>
      <c r="Y179" s="20">
        <v>0</v>
      </c>
      <c r="Z179" s="20">
        <v>0</v>
      </c>
      <c r="AA179" s="20">
        <v>0</v>
      </c>
      <c r="AB179" s="20">
        <v>0</v>
      </c>
      <c r="AC179" s="20">
        <v>0</v>
      </c>
      <c r="AD179" s="20">
        <v>3213.57</v>
      </c>
      <c r="AE179" s="20">
        <v>0</v>
      </c>
      <c r="AF179" s="20">
        <v>250000</v>
      </c>
      <c r="AG179" s="20">
        <v>0</v>
      </c>
      <c r="AH179" s="20">
        <v>0</v>
      </c>
      <c r="AI179" s="20">
        <v>0</v>
      </c>
      <c r="AJ179" s="20">
        <v>0</v>
      </c>
      <c r="AK179" s="20">
        <v>0</v>
      </c>
      <c r="AL179" s="20">
        <v>0</v>
      </c>
      <c r="AM179" s="20">
        <v>0</v>
      </c>
      <c r="AN179" s="20">
        <v>80000</v>
      </c>
      <c r="AO179" s="20">
        <v>20000</v>
      </c>
      <c r="AP179" s="20">
        <v>0</v>
      </c>
      <c r="AQ179" s="20">
        <v>12300</v>
      </c>
      <c r="AR179" s="20">
        <v>0</v>
      </c>
      <c r="AS179" s="20">
        <v>0</v>
      </c>
      <c r="AT179" s="20">
        <v>0</v>
      </c>
      <c r="AU179" s="20">
        <v>13000</v>
      </c>
      <c r="AV179" s="20">
        <v>0</v>
      </c>
      <c r="AW179" s="20">
        <v>0</v>
      </c>
      <c r="AX179" s="20">
        <v>0</v>
      </c>
      <c r="AY179" s="20">
        <v>0</v>
      </c>
      <c r="AZ179" s="20">
        <v>0</v>
      </c>
      <c r="BA179" s="20">
        <v>0</v>
      </c>
      <c r="BB179" s="20">
        <v>0</v>
      </c>
      <c r="BC179" s="20">
        <v>0</v>
      </c>
      <c r="BD179" s="20">
        <v>0</v>
      </c>
      <c r="BE179" s="20">
        <v>0</v>
      </c>
      <c r="BF179" s="20">
        <v>0</v>
      </c>
      <c r="BG179" s="20">
        <v>0</v>
      </c>
      <c r="BH179" s="20">
        <v>0</v>
      </c>
      <c r="BI179" s="20">
        <v>0</v>
      </c>
      <c r="BJ179" s="20">
        <v>0</v>
      </c>
      <c r="BK179" s="20">
        <v>0</v>
      </c>
      <c r="BL179" s="20">
        <v>0</v>
      </c>
      <c r="BM179" s="20">
        <v>0</v>
      </c>
      <c r="BN179" s="20">
        <v>0</v>
      </c>
      <c r="BO179" s="20">
        <v>0</v>
      </c>
      <c r="BP179" s="20">
        <v>0</v>
      </c>
      <c r="BQ179" s="20">
        <v>0</v>
      </c>
      <c r="BR179" s="20">
        <v>0</v>
      </c>
      <c r="BS179" s="20">
        <v>0</v>
      </c>
      <c r="BT179" s="20">
        <v>0</v>
      </c>
      <c r="BU179" s="20">
        <v>0</v>
      </c>
      <c r="BV179" s="20">
        <v>0</v>
      </c>
      <c r="BW179" s="20">
        <v>0</v>
      </c>
      <c r="BX179" s="20">
        <v>0</v>
      </c>
      <c r="BY179" s="20">
        <v>0</v>
      </c>
      <c r="BZ179" s="20">
        <v>0</v>
      </c>
      <c r="CA179" s="20">
        <v>0</v>
      </c>
      <c r="CB179" s="20">
        <v>0</v>
      </c>
      <c r="CC179" s="20">
        <v>0</v>
      </c>
      <c r="CD179" s="20">
        <v>0</v>
      </c>
      <c r="CE179" s="20">
        <v>0</v>
      </c>
      <c r="CF179" s="20">
        <v>0</v>
      </c>
      <c r="CG179" s="20">
        <v>0</v>
      </c>
      <c r="CH179" s="20">
        <v>0</v>
      </c>
      <c r="CI179" s="20">
        <v>0</v>
      </c>
      <c r="CJ179" s="20">
        <v>0</v>
      </c>
      <c r="CK179" s="20">
        <v>0</v>
      </c>
      <c r="CL179" s="20">
        <v>0</v>
      </c>
      <c r="CM179" s="20">
        <v>0</v>
      </c>
      <c r="CN179" s="20">
        <v>0</v>
      </c>
      <c r="CO179" s="20">
        <v>0</v>
      </c>
      <c r="CP179" s="20">
        <v>0</v>
      </c>
      <c r="CQ179" s="20">
        <v>0</v>
      </c>
      <c r="CR179" s="20">
        <v>0</v>
      </c>
      <c r="CS179" s="20">
        <v>0</v>
      </c>
      <c r="CT179" s="20">
        <v>0</v>
      </c>
      <c r="CU179" s="20">
        <v>0</v>
      </c>
      <c r="CV179" s="20">
        <v>0</v>
      </c>
      <c r="CW179" s="20">
        <v>0</v>
      </c>
      <c r="CX179" s="20">
        <v>0</v>
      </c>
      <c r="CY179" s="20">
        <v>0</v>
      </c>
      <c r="CZ179" s="20">
        <v>0</v>
      </c>
      <c r="DA179" s="20">
        <v>0</v>
      </c>
      <c r="DB179" s="20">
        <v>0</v>
      </c>
      <c r="DC179" s="20">
        <v>0</v>
      </c>
      <c r="DD179" s="20">
        <v>0</v>
      </c>
      <c r="DE179" s="20">
        <v>0</v>
      </c>
      <c r="DF179" s="20">
        <v>0</v>
      </c>
      <c r="DG179" s="29">
        <v>0</v>
      </c>
    </row>
    <row r="180" ht="15.4" customHeight="1" spans="1:111">
      <c r="A180" s="21" t="s">
        <v>2239</v>
      </c>
      <c r="B180" s="22" t="s">
        <v>1744</v>
      </c>
      <c r="C180" s="22" t="s">
        <v>1744</v>
      </c>
      <c r="D180" s="22" t="s">
        <v>2240</v>
      </c>
      <c r="E180" s="20">
        <v>11624905.26</v>
      </c>
      <c r="F180" s="20">
        <v>7154905.26</v>
      </c>
      <c r="G180" s="20">
        <v>0</v>
      </c>
      <c r="H180" s="20">
        <v>0</v>
      </c>
      <c r="I180" s="20">
        <v>0</v>
      </c>
      <c r="J180" s="20">
        <v>0</v>
      </c>
      <c r="K180" s="20">
        <v>0</v>
      </c>
      <c r="L180" s="20">
        <v>6518039.5</v>
      </c>
      <c r="M180" s="20">
        <v>73977.38</v>
      </c>
      <c r="N180" s="20">
        <v>562888.38</v>
      </c>
      <c r="O180" s="20">
        <v>0</v>
      </c>
      <c r="P180" s="20">
        <v>0</v>
      </c>
      <c r="Q180" s="20">
        <v>0</v>
      </c>
      <c r="R180" s="20">
        <v>0</v>
      </c>
      <c r="S180" s="20">
        <v>0</v>
      </c>
      <c r="T180" s="20">
        <v>0</v>
      </c>
      <c r="U180" s="20">
        <v>0</v>
      </c>
      <c r="V180" s="20">
        <v>0</v>
      </c>
      <c r="W180" s="20">
        <v>0</v>
      </c>
      <c r="X180" s="20">
        <v>0</v>
      </c>
      <c r="Y180" s="20">
        <v>0</v>
      </c>
      <c r="Z180" s="20">
        <v>0</v>
      </c>
      <c r="AA180" s="20">
        <v>0</v>
      </c>
      <c r="AB180" s="20">
        <v>0</v>
      </c>
      <c r="AC180" s="20">
        <v>0</v>
      </c>
      <c r="AD180" s="20">
        <v>0</v>
      </c>
      <c r="AE180" s="20">
        <v>0</v>
      </c>
      <c r="AF180" s="20">
        <v>0</v>
      </c>
      <c r="AG180" s="20">
        <v>0</v>
      </c>
      <c r="AH180" s="20">
        <v>0</v>
      </c>
      <c r="AI180" s="20">
        <v>0</v>
      </c>
      <c r="AJ180" s="20">
        <v>0</v>
      </c>
      <c r="AK180" s="20">
        <v>0</v>
      </c>
      <c r="AL180" s="20">
        <v>0</v>
      </c>
      <c r="AM180" s="20">
        <v>0</v>
      </c>
      <c r="AN180" s="20">
        <v>0</v>
      </c>
      <c r="AO180" s="20">
        <v>0</v>
      </c>
      <c r="AP180" s="20">
        <v>0</v>
      </c>
      <c r="AQ180" s="20">
        <v>0</v>
      </c>
      <c r="AR180" s="20">
        <v>0</v>
      </c>
      <c r="AS180" s="20">
        <v>0</v>
      </c>
      <c r="AT180" s="20">
        <v>0</v>
      </c>
      <c r="AU180" s="20">
        <v>0</v>
      </c>
      <c r="AV180" s="20">
        <v>4470000</v>
      </c>
      <c r="AW180" s="20">
        <v>0</v>
      </c>
      <c r="AX180" s="20">
        <v>3936000</v>
      </c>
      <c r="AY180" s="20">
        <v>0</v>
      </c>
      <c r="AZ180" s="20">
        <v>14100</v>
      </c>
      <c r="BA180" s="20">
        <v>512000</v>
      </c>
      <c r="BB180" s="20">
        <v>0</v>
      </c>
      <c r="BC180" s="20">
        <v>0</v>
      </c>
      <c r="BD180" s="20">
        <v>0</v>
      </c>
      <c r="BE180" s="20">
        <v>0</v>
      </c>
      <c r="BF180" s="20">
        <v>0</v>
      </c>
      <c r="BG180" s="20">
        <v>7900</v>
      </c>
      <c r="BH180" s="20">
        <v>0</v>
      </c>
      <c r="BI180" s="20">
        <v>0</v>
      </c>
      <c r="BJ180" s="20">
        <v>0</v>
      </c>
      <c r="BK180" s="20">
        <v>0</v>
      </c>
      <c r="BL180" s="20">
        <v>0</v>
      </c>
      <c r="BM180" s="20">
        <v>0</v>
      </c>
      <c r="BN180" s="20">
        <v>0</v>
      </c>
      <c r="BO180" s="20">
        <v>0</v>
      </c>
      <c r="BP180" s="20">
        <v>0</v>
      </c>
      <c r="BQ180" s="20">
        <v>0</v>
      </c>
      <c r="BR180" s="20">
        <v>0</v>
      </c>
      <c r="BS180" s="20">
        <v>0</v>
      </c>
      <c r="BT180" s="20">
        <v>0</v>
      </c>
      <c r="BU180" s="20">
        <v>0</v>
      </c>
      <c r="BV180" s="20">
        <v>0</v>
      </c>
      <c r="BW180" s="20">
        <v>0</v>
      </c>
      <c r="BX180" s="20">
        <v>0</v>
      </c>
      <c r="BY180" s="20">
        <v>0</v>
      </c>
      <c r="BZ180" s="20">
        <v>0</v>
      </c>
      <c r="CA180" s="20">
        <v>0</v>
      </c>
      <c r="CB180" s="20">
        <v>0</v>
      </c>
      <c r="CC180" s="20">
        <v>0</v>
      </c>
      <c r="CD180" s="20">
        <v>0</v>
      </c>
      <c r="CE180" s="20">
        <v>0</v>
      </c>
      <c r="CF180" s="20">
        <v>0</v>
      </c>
      <c r="CG180" s="20">
        <v>0</v>
      </c>
      <c r="CH180" s="20">
        <v>0</v>
      </c>
      <c r="CI180" s="20">
        <v>0</v>
      </c>
      <c r="CJ180" s="20">
        <v>0</v>
      </c>
      <c r="CK180" s="20">
        <v>0</v>
      </c>
      <c r="CL180" s="20">
        <v>0</v>
      </c>
      <c r="CM180" s="20">
        <v>0</v>
      </c>
      <c r="CN180" s="20">
        <v>0</v>
      </c>
      <c r="CO180" s="20">
        <v>0</v>
      </c>
      <c r="CP180" s="20">
        <v>0</v>
      </c>
      <c r="CQ180" s="20">
        <v>0</v>
      </c>
      <c r="CR180" s="20">
        <v>0</v>
      </c>
      <c r="CS180" s="20">
        <v>0</v>
      </c>
      <c r="CT180" s="20">
        <v>0</v>
      </c>
      <c r="CU180" s="20">
        <v>0</v>
      </c>
      <c r="CV180" s="20">
        <v>0</v>
      </c>
      <c r="CW180" s="20">
        <v>0</v>
      </c>
      <c r="CX180" s="20">
        <v>0</v>
      </c>
      <c r="CY180" s="20">
        <v>0</v>
      </c>
      <c r="CZ180" s="20">
        <v>0</v>
      </c>
      <c r="DA180" s="20">
        <v>0</v>
      </c>
      <c r="DB180" s="20">
        <v>0</v>
      </c>
      <c r="DC180" s="20">
        <v>0</v>
      </c>
      <c r="DD180" s="20">
        <v>0</v>
      </c>
      <c r="DE180" s="20">
        <v>0</v>
      </c>
      <c r="DF180" s="20">
        <v>0</v>
      </c>
      <c r="DG180" s="29">
        <v>0</v>
      </c>
    </row>
    <row r="181" ht="15.4" customHeight="1" spans="1:111">
      <c r="A181" s="21" t="s">
        <v>2241</v>
      </c>
      <c r="B181" s="22" t="s">
        <v>1744</v>
      </c>
      <c r="C181" s="22" t="s">
        <v>1744</v>
      </c>
      <c r="D181" s="22" t="s">
        <v>2242</v>
      </c>
      <c r="E181" s="20">
        <v>3915000</v>
      </c>
      <c r="F181" s="20">
        <v>0</v>
      </c>
      <c r="G181" s="20">
        <v>0</v>
      </c>
      <c r="H181" s="20">
        <v>0</v>
      </c>
      <c r="I181" s="20">
        <v>0</v>
      </c>
      <c r="J181" s="20">
        <v>0</v>
      </c>
      <c r="K181" s="20">
        <v>0</v>
      </c>
      <c r="L181" s="20">
        <v>0</v>
      </c>
      <c r="M181" s="20">
        <v>0</v>
      </c>
      <c r="N181" s="20">
        <v>0</v>
      </c>
      <c r="O181" s="20">
        <v>0</v>
      </c>
      <c r="P181" s="20">
        <v>0</v>
      </c>
      <c r="Q181" s="20">
        <v>0</v>
      </c>
      <c r="R181" s="20">
        <v>0</v>
      </c>
      <c r="S181" s="20">
        <v>0</v>
      </c>
      <c r="T181" s="20">
        <v>0</v>
      </c>
      <c r="U181" s="20">
        <v>0</v>
      </c>
      <c r="V181" s="20">
        <v>0</v>
      </c>
      <c r="W181" s="20">
        <v>0</v>
      </c>
      <c r="X181" s="20">
        <v>0</v>
      </c>
      <c r="Y181" s="20">
        <v>0</v>
      </c>
      <c r="Z181" s="20">
        <v>0</v>
      </c>
      <c r="AA181" s="20">
        <v>0</v>
      </c>
      <c r="AB181" s="20">
        <v>0</v>
      </c>
      <c r="AC181" s="20">
        <v>0</v>
      </c>
      <c r="AD181" s="20">
        <v>0</v>
      </c>
      <c r="AE181" s="20">
        <v>0</v>
      </c>
      <c r="AF181" s="20">
        <v>0</v>
      </c>
      <c r="AG181" s="20">
        <v>0</v>
      </c>
      <c r="AH181" s="20">
        <v>0</v>
      </c>
      <c r="AI181" s="20">
        <v>0</v>
      </c>
      <c r="AJ181" s="20">
        <v>0</v>
      </c>
      <c r="AK181" s="20">
        <v>0</v>
      </c>
      <c r="AL181" s="20">
        <v>0</v>
      </c>
      <c r="AM181" s="20">
        <v>0</v>
      </c>
      <c r="AN181" s="20">
        <v>0</v>
      </c>
      <c r="AO181" s="20">
        <v>0</v>
      </c>
      <c r="AP181" s="20">
        <v>0</v>
      </c>
      <c r="AQ181" s="20">
        <v>0</v>
      </c>
      <c r="AR181" s="20">
        <v>0</v>
      </c>
      <c r="AS181" s="20">
        <v>0</v>
      </c>
      <c r="AT181" s="20">
        <v>0</v>
      </c>
      <c r="AU181" s="20">
        <v>0</v>
      </c>
      <c r="AV181" s="20">
        <v>3915000</v>
      </c>
      <c r="AW181" s="20">
        <v>0</v>
      </c>
      <c r="AX181" s="20">
        <v>3600000</v>
      </c>
      <c r="AY181" s="20">
        <v>0</v>
      </c>
      <c r="AZ181" s="20">
        <v>0</v>
      </c>
      <c r="BA181" s="20">
        <v>315000</v>
      </c>
      <c r="BB181" s="20">
        <v>0</v>
      </c>
      <c r="BC181" s="20">
        <v>0</v>
      </c>
      <c r="BD181" s="20">
        <v>0</v>
      </c>
      <c r="BE181" s="20">
        <v>0</v>
      </c>
      <c r="BF181" s="20">
        <v>0</v>
      </c>
      <c r="BG181" s="20">
        <v>0</v>
      </c>
      <c r="BH181" s="20">
        <v>0</v>
      </c>
      <c r="BI181" s="20">
        <v>0</v>
      </c>
      <c r="BJ181" s="20">
        <v>0</v>
      </c>
      <c r="BK181" s="20">
        <v>0</v>
      </c>
      <c r="BL181" s="20">
        <v>0</v>
      </c>
      <c r="BM181" s="20">
        <v>0</v>
      </c>
      <c r="BN181" s="20">
        <v>0</v>
      </c>
      <c r="BO181" s="20">
        <v>0</v>
      </c>
      <c r="BP181" s="20">
        <v>0</v>
      </c>
      <c r="BQ181" s="20">
        <v>0</v>
      </c>
      <c r="BR181" s="20">
        <v>0</v>
      </c>
      <c r="BS181" s="20">
        <v>0</v>
      </c>
      <c r="BT181" s="20">
        <v>0</v>
      </c>
      <c r="BU181" s="20">
        <v>0</v>
      </c>
      <c r="BV181" s="20">
        <v>0</v>
      </c>
      <c r="BW181" s="20">
        <v>0</v>
      </c>
      <c r="BX181" s="20">
        <v>0</v>
      </c>
      <c r="BY181" s="20">
        <v>0</v>
      </c>
      <c r="BZ181" s="20">
        <v>0</v>
      </c>
      <c r="CA181" s="20">
        <v>0</v>
      </c>
      <c r="CB181" s="20">
        <v>0</v>
      </c>
      <c r="CC181" s="20">
        <v>0</v>
      </c>
      <c r="CD181" s="20">
        <v>0</v>
      </c>
      <c r="CE181" s="20">
        <v>0</v>
      </c>
      <c r="CF181" s="20">
        <v>0</v>
      </c>
      <c r="CG181" s="20">
        <v>0</v>
      </c>
      <c r="CH181" s="20">
        <v>0</v>
      </c>
      <c r="CI181" s="20">
        <v>0</v>
      </c>
      <c r="CJ181" s="20">
        <v>0</v>
      </c>
      <c r="CK181" s="20">
        <v>0</v>
      </c>
      <c r="CL181" s="20">
        <v>0</v>
      </c>
      <c r="CM181" s="20">
        <v>0</v>
      </c>
      <c r="CN181" s="20">
        <v>0</v>
      </c>
      <c r="CO181" s="20">
        <v>0</v>
      </c>
      <c r="CP181" s="20">
        <v>0</v>
      </c>
      <c r="CQ181" s="20">
        <v>0</v>
      </c>
      <c r="CR181" s="20">
        <v>0</v>
      </c>
      <c r="CS181" s="20">
        <v>0</v>
      </c>
      <c r="CT181" s="20">
        <v>0</v>
      </c>
      <c r="CU181" s="20">
        <v>0</v>
      </c>
      <c r="CV181" s="20">
        <v>0</v>
      </c>
      <c r="CW181" s="20">
        <v>0</v>
      </c>
      <c r="CX181" s="20">
        <v>0</v>
      </c>
      <c r="CY181" s="20">
        <v>0</v>
      </c>
      <c r="CZ181" s="20">
        <v>0</v>
      </c>
      <c r="DA181" s="20">
        <v>0</v>
      </c>
      <c r="DB181" s="20">
        <v>0</v>
      </c>
      <c r="DC181" s="20">
        <v>0</v>
      </c>
      <c r="DD181" s="20">
        <v>0</v>
      </c>
      <c r="DE181" s="20">
        <v>0</v>
      </c>
      <c r="DF181" s="20">
        <v>0</v>
      </c>
      <c r="DG181" s="29">
        <v>0</v>
      </c>
    </row>
    <row r="182" ht="15.4" customHeight="1" spans="1:111">
      <c r="A182" s="21" t="s">
        <v>2243</v>
      </c>
      <c r="B182" s="22" t="s">
        <v>1744</v>
      </c>
      <c r="C182" s="22" t="s">
        <v>1744</v>
      </c>
      <c r="D182" s="22" t="s">
        <v>2244</v>
      </c>
      <c r="E182" s="20">
        <v>555000</v>
      </c>
      <c r="F182" s="20">
        <v>0</v>
      </c>
      <c r="G182" s="20">
        <v>0</v>
      </c>
      <c r="H182" s="20">
        <v>0</v>
      </c>
      <c r="I182" s="20">
        <v>0</v>
      </c>
      <c r="J182" s="20">
        <v>0</v>
      </c>
      <c r="K182" s="20">
        <v>0</v>
      </c>
      <c r="L182" s="20">
        <v>0</v>
      </c>
      <c r="M182" s="20">
        <v>0</v>
      </c>
      <c r="N182" s="20">
        <v>0</v>
      </c>
      <c r="O182" s="20">
        <v>0</v>
      </c>
      <c r="P182" s="20">
        <v>0</v>
      </c>
      <c r="Q182" s="20">
        <v>0</v>
      </c>
      <c r="R182" s="20">
        <v>0</v>
      </c>
      <c r="S182" s="20">
        <v>0</v>
      </c>
      <c r="T182" s="20">
        <v>0</v>
      </c>
      <c r="U182" s="20">
        <v>0</v>
      </c>
      <c r="V182" s="20">
        <v>0</v>
      </c>
      <c r="W182" s="20">
        <v>0</v>
      </c>
      <c r="X182" s="20">
        <v>0</v>
      </c>
      <c r="Y182" s="20">
        <v>0</v>
      </c>
      <c r="Z182" s="20">
        <v>0</v>
      </c>
      <c r="AA182" s="20">
        <v>0</v>
      </c>
      <c r="AB182" s="20">
        <v>0</v>
      </c>
      <c r="AC182" s="20">
        <v>0</v>
      </c>
      <c r="AD182" s="20">
        <v>0</v>
      </c>
      <c r="AE182" s="20">
        <v>0</v>
      </c>
      <c r="AF182" s="20">
        <v>0</v>
      </c>
      <c r="AG182" s="20">
        <v>0</v>
      </c>
      <c r="AH182" s="20">
        <v>0</v>
      </c>
      <c r="AI182" s="20">
        <v>0</v>
      </c>
      <c r="AJ182" s="20">
        <v>0</v>
      </c>
      <c r="AK182" s="20">
        <v>0</v>
      </c>
      <c r="AL182" s="20">
        <v>0</v>
      </c>
      <c r="AM182" s="20">
        <v>0</v>
      </c>
      <c r="AN182" s="20">
        <v>0</v>
      </c>
      <c r="AO182" s="20">
        <v>0</v>
      </c>
      <c r="AP182" s="20">
        <v>0</v>
      </c>
      <c r="AQ182" s="20">
        <v>0</v>
      </c>
      <c r="AR182" s="20">
        <v>0</v>
      </c>
      <c r="AS182" s="20">
        <v>0</v>
      </c>
      <c r="AT182" s="20">
        <v>0</v>
      </c>
      <c r="AU182" s="20">
        <v>0</v>
      </c>
      <c r="AV182" s="20">
        <v>555000</v>
      </c>
      <c r="AW182" s="20">
        <v>0</v>
      </c>
      <c r="AX182" s="20">
        <v>336000</v>
      </c>
      <c r="AY182" s="20">
        <v>0</v>
      </c>
      <c r="AZ182" s="20">
        <v>14100</v>
      </c>
      <c r="BA182" s="20">
        <v>197000</v>
      </c>
      <c r="BB182" s="20">
        <v>0</v>
      </c>
      <c r="BC182" s="20">
        <v>0</v>
      </c>
      <c r="BD182" s="20">
        <v>0</v>
      </c>
      <c r="BE182" s="20">
        <v>0</v>
      </c>
      <c r="BF182" s="20">
        <v>0</v>
      </c>
      <c r="BG182" s="20">
        <v>7900</v>
      </c>
      <c r="BH182" s="20">
        <v>0</v>
      </c>
      <c r="BI182" s="20">
        <v>0</v>
      </c>
      <c r="BJ182" s="20">
        <v>0</v>
      </c>
      <c r="BK182" s="20">
        <v>0</v>
      </c>
      <c r="BL182" s="20">
        <v>0</v>
      </c>
      <c r="BM182" s="20">
        <v>0</v>
      </c>
      <c r="BN182" s="20">
        <v>0</v>
      </c>
      <c r="BO182" s="20">
        <v>0</v>
      </c>
      <c r="BP182" s="20">
        <v>0</v>
      </c>
      <c r="BQ182" s="20">
        <v>0</v>
      </c>
      <c r="BR182" s="20">
        <v>0</v>
      </c>
      <c r="BS182" s="20">
        <v>0</v>
      </c>
      <c r="BT182" s="20">
        <v>0</v>
      </c>
      <c r="BU182" s="20">
        <v>0</v>
      </c>
      <c r="BV182" s="20">
        <v>0</v>
      </c>
      <c r="BW182" s="20">
        <v>0</v>
      </c>
      <c r="BX182" s="20">
        <v>0</v>
      </c>
      <c r="BY182" s="20">
        <v>0</v>
      </c>
      <c r="BZ182" s="20">
        <v>0</v>
      </c>
      <c r="CA182" s="20">
        <v>0</v>
      </c>
      <c r="CB182" s="20">
        <v>0</v>
      </c>
      <c r="CC182" s="20">
        <v>0</v>
      </c>
      <c r="CD182" s="20">
        <v>0</v>
      </c>
      <c r="CE182" s="20">
        <v>0</v>
      </c>
      <c r="CF182" s="20">
        <v>0</v>
      </c>
      <c r="CG182" s="20">
        <v>0</v>
      </c>
      <c r="CH182" s="20">
        <v>0</v>
      </c>
      <c r="CI182" s="20">
        <v>0</v>
      </c>
      <c r="CJ182" s="20">
        <v>0</v>
      </c>
      <c r="CK182" s="20">
        <v>0</v>
      </c>
      <c r="CL182" s="20">
        <v>0</v>
      </c>
      <c r="CM182" s="20">
        <v>0</v>
      </c>
      <c r="CN182" s="20">
        <v>0</v>
      </c>
      <c r="CO182" s="20">
        <v>0</v>
      </c>
      <c r="CP182" s="20">
        <v>0</v>
      </c>
      <c r="CQ182" s="20">
        <v>0</v>
      </c>
      <c r="CR182" s="20">
        <v>0</v>
      </c>
      <c r="CS182" s="20">
        <v>0</v>
      </c>
      <c r="CT182" s="20">
        <v>0</v>
      </c>
      <c r="CU182" s="20">
        <v>0</v>
      </c>
      <c r="CV182" s="20">
        <v>0</v>
      </c>
      <c r="CW182" s="20">
        <v>0</v>
      </c>
      <c r="CX182" s="20">
        <v>0</v>
      </c>
      <c r="CY182" s="20">
        <v>0</v>
      </c>
      <c r="CZ182" s="20">
        <v>0</v>
      </c>
      <c r="DA182" s="20">
        <v>0</v>
      </c>
      <c r="DB182" s="20">
        <v>0</v>
      </c>
      <c r="DC182" s="20">
        <v>0</v>
      </c>
      <c r="DD182" s="20">
        <v>0</v>
      </c>
      <c r="DE182" s="20">
        <v>0</v>
      </c>
      <c r="DF182" s="20">
        <v>0</v>
      </c>
      <c r="DG182" s="29">
        <v>0</v>
      </c>
    </row>
    <row r="183" ht="15.4" customHeight="1" spans="1:111">
      <c r="A183" s="21" t="s">
        <v>2245</v>
      </c>
      <c r="B183" s="22" t="s">
        <v>1744</v>
      </c>
      <c r="C183" s="22" t="s">
        <v>1744</v>
      </c>
      <c r="D183" s="22" t="s">
        <v>2246</v>
      </c>
      <c r="E183" s="20">
        <v>7154905.26</v>
      </c>
      <c r="F183" s="20">
        <v>7154905.26</v>
      </c>
      <c r="G183" s="20">
        <v>0</v>
      </c>
      <c r="H183" s="20">
        <v>0</v>
      </c>
      <c r="I183" s="20">
        <v>0</v>
      </c>
      <c r="J183" s="20">
        <v>0</v>
      </c>
      <c r="K183" s="20">
        <v>0</v>
      </c>
      <c r="L183" s="20">
        <v>6518039.5</v>
      </c>
      <c r="M183" s="20">
        <v>73977.38</v>
      </c>
      <c r="N183" s="20">
        <v>562888.38</v>
      </c>
      <c r="O183" s="20">
        <v>0</v>
      </c>
      <c r="P183" s="20">
        <v>0</v>
      </c>
      <c r="Q183" s="20">
        <v>0</v>
      </c>
      <c r="R183" s="20">
        <v>0</v>
      </c>
      <c r="S183" s="20">
        <v>0</v>
      </c>
      <c r="T183" s="20">
        <v>0</v>
      </c>
      <c r="U183" s="20">
        <v>0</v>
      </c>
      <c r="V183" s="20">
        <v>0</v>
      </c>
      <c r="W183" s="20">
        <v>0</v>
      </c>
      <c r="X183" s="20">
        <v>0</v>
      </c>
      <c r="Y183" s="20">
        <v>0</v>
      </c>
      <c r="Z183" s="20">
        <v>0</v>
      </c>
      <c r="AA183" s="20">
        <v>0</v>
      </c>
      <c r="AB183" s="20">
        <v>0</v>
      </c>
      <c r="AC183" s="20">
        <v>0</v>
      </c>
      <c r="AD183" s="20">
        <v>0</v>
      </c>
      <c r="AE183" s="20">
        <v>0</v>
      </c>
      <c r="AF183" s="20">
        <v>0</v>
      </c>
      <c r="AG183" s="20">
        <v>0</v>
      </c>
      <c r="AH183" s="20">
        <v>0</v>
      </c>
      <c r="AI183" s="20">
        <v>0</v>
      </c>
      <c r="AJ183" s="20">
        <v>0</v>
      </c>
      <c r="AK183" s="20">
        <v>0</v>
      </c>
      <c r="AL183" s="20">
        <v>0</v>
      </c>
      <c r="AM183" s="20">
        <v>0</v>
      </c>
      <c r="AN183" s="20">
        <v>0</v>
      </c>
      <c r="AO183" s="20">
        <v>0</v>
      </c>
      <c r="AP183" s="20">
        <v>0</v>
      </c>
      <c r="AQ183" s="20">
        <v>0</v>
      </c>
      <c r="AR183" s="20">
        <v>0</v>
      </c>
      <c r="AS183" s="20">
        <v>0</v>
      </c>
      <c r="AT183" s="20">
        <v>0</v>
      </c>
      <c r="AU183" s="20">
        <v>0</v>
      </c>
      <c r="AV183" s="20">
        <v>0</v>
      </c>
      <c r="AW183" s="20">
        <v>0</v>
      </c>
      <c r="AX183" s="20">
        <v>0</v>
      </c>
      <c r="AY183" s="20">
        <v>0</v>
      </c>
      <c r="AZ183" s="20">
        <v>0</v>
      </c>
      <c r="BA183" s="20">
        <v>0</v>
      </c>
      <c r="BB183" s="20">
        <v>0</v>
      </c>
      <c r="BC183" s="20">
        <v>0</v>
      </c>
      <c r="BD183" s="20">
        <v>0</v>
      </c>
      <c r="BE183" s="20">
        <v>0</v>
      </c>
      <c r="BF183" s="20">
        <v>0</v>
      </c>
      <c r="BG183" s="20">
        <v>0</v>
      </c>
      <c r="BH183" s="20">
        <v>0</v>
      </c>
      <c r="BI183" s="20">
        <v>0</v>
      </c>
      <c r="BJ183" s="20">
        <v>0</v>
      </c>
      <c r="BK183" s="20">
        <v>0</v>
      </c>
      <c r="BL183" s="20">
        <v>0</v>
      </c>
      <c r="BM183" s="20">
        <v>0</v>
      </c>
      <c r="BN183" s="20">
        <v>0</v>
      </c>
      <c r="BO183" s="20">
        <v>0</v>
      </c>
      <c r="BP183" s="20">
        <v>0</v>
      </c>
      <c r="BQ183" s="20">
        <v>0</v>
      </c>
      <c r="BR183" s="20">
        <v>0</v>
      </c>
      <c r="BS183" s="20">
        <v>0</v>
      </c>
      <c r="BT183" s="20">
        <v>0</v>
      </c>
      <c r="BU183" s="20">
        <v>0</v>
      </c>
      <c r="BV183" s="20">
        <v>0</v>
      </c>
      <c r="BW183" s="20">
        <v>0</v>
      </c>
      <c r="BX183" s="20">
        <v>0</v>
      </c>
      <c r="BY183" s="20">
        <v>0</v>
      </c>
      <c r="BZ183" s="20">
        <v>0</v>
      </c>
      <c r="CA183" s="20">
        <v>0</v>
      </c>
      <c r="CB183" s="20">
        <v>0</v>
      </c>
      <c r="CC183" s="20">
        <v>0</v>
      </c>
      <c r="CD183" s="20">
        <v>0</v>
      </c>
      <c r="CE183" s="20">
        <v>0</v>
      </c>
      <c r="CF183" s="20">
        <v>0</v>
      </c>
      <c r="CG183" s="20">
        <v>0</v>
      </c>
      <c r="CH183" s="20">
        <v>0</v>
      </c>
      <c r="CI183" s="20">
        <v>0</v>
      </c>
      <c r="CJ183" s="20">
        <v>0</v>
      </c>
      <c r="CK183" s="20">
        <v>0</v>
      </c>
      <c r="CL183" s="20">
        <v>0</v>
      </c>
      <c r="CM183" s="20">
        <v>0</v>
      </c>
      <c r="CN183" s="20">
        <v>0</v>
      </c>
      <c r="CO183" s="20">
        <v>0</v>
      </c>
      <c r="CP183" s="20">
        <v>0</v>
      </c>
      <c r="CQ183" s="20">
        <v>0</v>
      </c>
      <c r="CR183" s="20">
        <v>0</v>
      </c>
      <c r="CS183" s="20">
        <v>0</v>
      </c>
      <c r="CT183" s="20">
        <v>0</v>
      </c>
      <c r="CU183" s="20">
        <v>0</v>
      </c>
      <c r="CV183" s="20">
        <v>0</v>
      </c>
      <c r="CW183" s="20">
        <v>0</v>
      </c>
      <c r="CX183" s="20">
        <v>0</v>
      </c>
      <c r="CY183" s="20">
        <v>0</v>
      </c>
      <c r="CZ183" s="20">
        <v>0</v>
      </c>
      <c r="DA183" s="20">
        <v>0</v>
      </c>
      <c r="DB183" s="20">
        <v>0</v>
      </c>
      <c r="DC183" s="20">
        <v>0</v>
      </c>
      <c r="DD183" s="20">
        <v>0</v>
      </c>
      <c r="DE183" s="20">
        <v>0</v>
      </c>
      <c r="DF183" s="20">
        <v>0</v>
      </c>
      <c r="DG183" s="29">
        <v>0</v>
      </c>
    </row>
    <row r="184" ht="15.4" customHeight="1" spans="1:111">
      <c r="A184" s="21" t="s">
        <v>2247</v>
      </c>
      <c r="B184" s="22" t="s">
        <v>1744</v>
      </c>
      <c r="C184" s="22" t="s">
        <v>1744</v>
      </c>
      <c r="D184" s="22" t="s">
        <v>2248</v>
      </c>
      <c r="E184" s="20">
        <v>9807864</v>
      </c>
      <c r="F184" s="20">
        <v>0</v>
      </c>
      <c r="G184" s="20">
        <v>0</v>
      </c>
      <c r="H184" s="20">
        <v>0</v>
      </c>
      <c r="I184" s="20">
        <v>0</v>
      </c>
      <c r="J184" s="20">
        <v>0</v>
      </c>
      <c r="K184" s="20">
        <v>0</v>
      </c>
      <c r="L184" s="20">
        <v>0</v>
      </c>
      <c r="M184" s="20">
        <v>0</v>
      </c>
      <c r="N184" s="20">
        <v>0</v>
      </c>
      <c r="O184" s="20">
        <v>0</v>
      </c>
      <c r="P184" s="20">
        <v>0</v>
      </c>
      <c r="Q184" s="20">
        <v>0</v>
      </c>
      <c r="R184" s="20">
        <v>0</v>
      </c>
      <c r="S184" s="20">
        <v>0</v>
      </c>
      <c r="T184" s="20">
        <v>481109.42</v>
      </c>
      <c r="U184" s="20">
        <v>0</v>
      </c>
      <c r="V184" s="20">
        <v>0</v>
      </c>
      <c r="W184" s="20">
        <v>0</v>
      </c>
      <c r="X184" s="20">
        <v>0</v>
      </c>
      <c r="Y184" s="20">
        <v>0</v>
      </c>
      <c r="Z184" s="20">
        <v>0</v>
      </c>
      <c r="AA184" s="20">
        <v>0</v>
      </c>
      <c r="AB184" s="20">
        <v>0</v>
      </c>
      <c r="AC184" s="20">
        <v>0</v>
      </c>
      <c r="AD184" s="20">
        <v>0</v>
      </c>
      <c r="AE184" s="20">
        <v>0</v>
      </c>
      <c r="AF184" s="20">
        <v>0</v>
      </c>
      <c r="AG184" s="20">
        <v>0</v>
      </c>
      <c r="AH184" s="20">
        <v>0</v>
      </c>
      <c r="AI184" s="20">
        <v>0</v>
      </c>
      <c r="AJ184" s="20">
        <v>0</v>
      </c>
      <c r="AK184" s="20">
        <v>0</v>
      </c>
      <c r="AL184" s="20">
        <v>0</v>
      </c>
      <c r="AM184" s="20">
        <v>0</v>
      </c>
      <c r="AN184" s="20">
        <v>0</v>
      </c>
      <c r="AO184" s="20">
        <v>481109.42</v>
      </c>
      <c r="AP184" s="20">
        <v>0</v>
      </c>
      <c r="AQ184" s="20">
        <v>0</v>
      </c>
      <c r="AR184" s="20">
        <v>0</v>
      </c>
      <c r="AS184" s="20">
        <v>0</v>
      </c>
      <c r="AT184" s="20">
        <v>0</v>
      </c>
      <c r="AU184" s="20">
        <v>0</v>
      </c>
      <c r="AV184" s="20">
        <v>9326754.58</v>
      </c>
      <c r="AW184" s="20">
        <v>0</v>
      </c>
      <c r="AX184" s="20">
        <v>368.58</v>
      </c>
      <c r="AY184" s="20">
        <v>290667</v>
      </c>
      <c r="AZ184" s="20">
        <v>4433598</v>
      </c>
      <c r="BA184" s="20">
        <v>4424764</v>
      </c>
      <c r="BB184" s="20">
        <v>0</v>
      </c>
      <c r="BC184" s="20">
        <v>175863</v>
      </c>
      <c r="BD184" s="20">
        <v>0</v>
      </c>
      <c r="BE184" s="20">
        <v>0</v>
      </c>
      <c r="BF184" s="20">
        <v>0</v>
      </c>
      <c r="BG184" s="20">
        <v>1494</v>
      </c>
      <c r="BH184" s="20">
        <v>0</v>
      </c>
      <c r="BI184" s="20">
        <v>0</v>
      </c>
      <c r="BJ184" s="20">
        <v>0</v>
      </c>
      <c r="BK184" s="20">
        <v>0</v>
      </c>
      <c r="BL184" s="20">
        <v>0</v>
      </c>
      <c r="BM184" s="20">
        <v>0</v>
      </c>
      <c r="BN184" s="20">
        <v>0</v>
      </c>
      <c r="BO184" s="20">
        <v>0</v>
      </c>
      <c r="BP184" s="20">
        <v>0</v>
      </c>
      <c r="BQ184" s="20">
        <v>0</v>
      </c>
      <c r="BR184" s="20">
        <v>0</v>
      </c>
      <c r="BS184" s="20">
        <v>0</v>
      </c>
      <c r="BT184" s="20">
        <v>0</v>
      </c>
      <c r="BU184" s="20">
        <v>0</v>
      </c>
      <c r="BV184" s="20">
        <v>0</v>
      </c>
      <c r="BW184" s="20">
        <v>0</v>
      </c>
      <c r="BX184" s="20">
        <v>0</v>
      </c>
      <c r="BY184" s="20">
        <v>0</v>
      </c>
      <c r="BZ184" s="20">
        <v>0</v>
      </c>
      <c r="CA184" s="20">
        <v>0</v>
      </c>
      <c r="CB184" s="20">
        <v>0</v>
      </c>
      <c r="CC184" s="20">
        <v>0</v>
      </c>
      <c r="CD184" s="20">
        <v>0</v>
      </c>
      <c r="CE184" s="20">
        <v>0</v>
      </c>
      <c r="CF184" s="20">
        <v>0</v>
      </c>
      <c r="CG184" s="20">
        <v>0</v>
      </c>
      <c r="CH184" s="20">
        <v>0</v>
      </c>
      <c r="CI184" s="20">
        <v>0</v>
      </c>
      <c r="CJ184" s="20">
        <v>0</v>
      </c>
      <c r="CK184" s="20">
        <v>0</v>
      </c>
      <c r="CL184" s="20">
        <v>0</v>
      </c>
      <c r="CM184" s="20">
        <v>0</v>
      </c>
      <c r="CN184" s="20">
        <v>0</v>
      </c>
      <c r="CO184" s="20">
        <v>0</v>
      </c>
      <c r="CP184" s="20">
        <v>0</v>
      </c>
      <c r="CQ184" s="20">
        <v>0</v>
      </c>
      <c r="CR184" s="20">
        <v>0</v>
      </c>
      <c r="CS184" s="20">
        <v>0</v>
      </c>
      <c r="CT184" s="20">
        <v>0</v>
      </c>
      <c r="CU184" s="20">
        <v>0</v>
      </c>
      <c r="CV184" s="20">
        <v>0</v>
      </c>
      <c r="CW184" s="20">
        <v>0</v>
      </c>
      <c r="CX184" s="20">
        <v>0</v>
      </c>
      <c r="CY184" s="20">
        <v>0</v>
      </c>
      <c r="CZ184" s="20">
        <v>0</v>
      </c>
      <c r="DA184" s="20">
        <v>0</v>
      </c>
      <c r="DB184" s="20">
        <v>0</v>
      </c>
      <c r="DC184" s="20">
        <v>0</v>
      </c>
      <c r="DD184" s="20">
        <v>0</v>
      </c>
      <c r="DE184" s="20">
        <v>0</v>
      </c>
      <c r="DF184" s="20">
        <v>0</v>
      </c>
      <c r="DG184" s="29">
        <v>0</v>
      </c>
    </row>
    <row r="185" ht="15.4" customHeight="1" spans="1:111">
      <c r="A185" s="21" t="s">
        <v>2249</v>
      </c>
      <c r="B185" s="22" t="s">
        <v>1744</v>
      </c>
      <c r="C185" s="22" t="s">
        <v>1744</v>
      </c>
      <c r="D185" s="22" t="s">
        <v>2250</v>
      </c>
      <c r="E185" s="20">
        <v>243050</v>
      </c>
      <c r="F185" s="20">
        <v>0</v>
      </c>
      <c r="G185" s="20">
        <v>0</v>
      </c>
      <c r="H185" s="20">
        <v>0</v>
      </c>
      <c r="I185" s="20">
        <v>0</v>
      </c>
      <c r="J185" s="20">
        <v>0</v>
      </c>
      <c r="K185" s="20">
        <v>0</v>
      </c>
      <c r="L185" s="20">
        <v>0</v>
      </c>
      <c r="M185" s="20">
        <v>0</v>
      </c>
      <c r="N185" s="20">
        <v>0</v>
      </c>
      <c r="O185" s="20">
        <v>0</v>
      </c>
      <c r="P185" s="20">
        <v>0</v>
      </c>
      <c r="Q185" s="20">
        <v>0</v>
      </c>
      <c r="R185" s="20">
        <v>0</v>
      </c>
      <c r="S185" s="20">
        <v>0</v>
      </c>
      <c r="T185" s="20">
        <v>0</v>
      </c>
      <c r="U185" s="20">
        <v>0</v>
      </c>
      <c r="V185" s="20">
        <v>0</v>
      </c>
      <c r="W185" s="20">
        <v>0</v>
      </c>
      <c r="X185" s="20">
        <v>0</v>
      </c>
      <c r="Y185" s="20">
        <v>0</v>
      </c>
      <c r="Z185" s="20">
        <v>0</v>
      </c>
      <c r="AA185" s="20">
        <v>0</v>
      </c>
      <c r="AB185" s="20">
        <v>0</v>
      </c>
      <c r="AC185" s="20">
        <v>0</v>
      </c>
      <c r="AD185" s="20">
        <v>0</v>
      </c>
      <c r="AE185" s="20">
        <v>0</v>
      </c>
      <c r="AF185" s="20">
        <v>0</v>
      </c>
      <c r="AG185" s="20">
        <v>0</v>
      </c>
      <c r="AH185" s="20">
        <v>0</v>
      </c>
      <c r="AI185" s="20">
        <v>0</v>
      </c>
      <c r="AJ185" s="20">
        <v>0</v>
      </c>
      <c r="AK185" s="20">
        <v>0</v>
      </c>
      <c r="AL185" s="20">
        <v>0</v>
      </c>
      <c r="AM185" s="20">
        <v>0</v>
      </c>
      <c r="AN185" s="20">
        <v>0</v>
      </c>
      <c r="AO185" s="20">
        <v>0</v>
      </c>
      <c r="AP185" s="20">
        <v>0</v>
      </c>
      <c r="AQ185" s="20">
        <v>0</v>
      </c>
      <c r="AR185" s="20">
        <v>0</v>
      </c>
      <c r="AS185" s="20">
        <v>0</v>
      </c>
      <c r="AT185" s="20">
        <v>0</v>
      </c>
      <c r="AU185" s="20">
        <v>0</v>
      </c>
      <c r="AV185" s="20">
        <v>243050</v>
      </c>
      <c r="AW185" s="20">
        <v>0</v>
      </c>
      <c r="AX185" s="20">
        <v>0</v>
      </c>
      <c r="AY185" s="20">
        <v>0</v>
      </c>
      <c r="AZ185" s="20">
        <v>243050</v>
      </c>
      <c r="BA185" s="20">
        <v>0</v>
      </c>
      <c r="BB185" s="20">
        <v>0</v>
      </c>
      <c r="BC185" s="20">
        <v>0</v>
      </c>
      <c r="BD185" s="20">
        <v>0</v>
      </c>
      <c r="BE185" s="20">
        <v>0</v>
      </c>
      <c r="BF185" s="20">
        <v>0</v>
      </c>
      <c r="BG185" s="20">
        <v>0</v>
      </c>
      <c r="BH185" s="20">
        <v>0</v>
      </c>
      <c r="BI185" s="20">
        <v>0</v>
      </c>
      <c r="BJ185" s="20">
        <v>0</v>
      </c>
      <c r="BK185" s="20">
        <v>0</v>
      </c>
      <c r="BL185" s="20">
        <v>0</v>
      </c>
      <c r="BM185" s="20">
        <v>0</v>
      </c>
      <c r="BN185" s="20">
        <v>0</v>
      </c>
      <c r="BO185" s="20">
        <v>0</v>
      </c>
      <c r="BP185" s="20">
        <v>0</v>
      </c>
      <c r="BQ185" s="20">
        <v>0</v>
      </c>
      <c r="BR185" s="20">
        <v>0</v>
      </c>
      <c r="BS185" s="20">
        <v>0</v>
      </c>
      <c r="BT185" s="20">
        <v>0</v>
      </c>
      <c r="BU185" s="20">
        <v>0</v>
      </c>
      <c r="BV185" s="20">
        <v>0</v>
      </c>
      <c r="BW185" s="20">
        <v>0</v>
      </c>
      <c r="BX185" s="20">
        <v>0</v>
      </c>
      <c r="BY185" s="20">
        <v>0</v>
      </c>
      <c r="BZ185" s="20">
        <v>0</v>
      </c>
      <c r="CA185" s="20">
        <v>0</v>
      </c>
      <c r="CB185" s="20">
        <v>0</v>
      </c>
      <c r="CC185" s="20">
        <v>0</v>
      </c>
      <c r="CD185" s="20">
        <v>0</v>
      </c>
      <c r="CE185" s="20">
        <v>0</v>
      </c>
      <c r="CF185" s="20">
        <v>0</v>
      </c>
      <c r="CG185" s="20">
        <v>0</v>
      </c>
      <c r="CH185" s="20">
        <v>0</v>
      </c>
      <c r="CI185" s="20">
        <v>0</v>
      </c>
      <c r="CJ185" s="20">
        <v>0</v>
      </c>
      <c r="CK185" s="20">
        <v>0</v>
      </c>
      <c r="CL185" s="20">
        <v>0</v>
      </c>
      <c r="CM185" s="20">
        <v>0</v>
      </c>
      <c r="CN185" s="20">
        <v>0</v>
      </c>
      <c r="CO185" s="20">
        <v>0</v>
      </c>
      <c r="CP185" s="20">
        <v>0</v>
      </c>
      <c r="CQ185" s="20">
        <v>0</v>
      </c>
      <c r="CR185" s="20">
        <v>0</v>
      </c>
      <c r="CS185" s="20">
        <v>0</v>
      </c>
      <c r="CT185" s="20">
        <v>0</v>
      </c>
      <c r="CU185" s="20">
        <v>0</v>
      </c>
      <c r="CV185" s="20">
        <v>0</v>
      </c>
      <c r="CW185" s="20">
        <v>0</v>
      </c>
      <c r="CX185" s="20">
        <v>0</v>
      </c>
      <c r="CY185" s="20">
        <v>0</v>
      </c>
      <c r="CZ185" s="20">
        <v>0</v>
      </c>
      <c r="DA185" s="20">
        <v>0</v>
      </c>
      <c r="DB185" s="20">
        <v>0</v>
      </c>
      <c r="DC185" s="20">
        <v>0</v>
      </c>
      <c r="DD185" s="20">
        <v>0</v>
      </c>
      <c r="DE185" s="20">
        <v>0</v>
      </c>
      <c r="DF185" s="20">
        <v>0</v>
      </c>
      <c r="DG185" s="29">
        <v>0</v>
      </c>
    </row>
    <row r="186" ht="15.4" customHeight="1" spans="1:111">
      <c r="A186" s="21" t="s">
        <v>2251</v>
      </c>
      <c r="B186" s="22" t="s">
        <v>1744</v>
      </c>
      <c r="C186" s="22" t="s">
        <v>1744</v>
      </c>
      <c r="D186" s="22" t="s">
        <v>2252</v>
      </c>
      <c r="E186" s="20">
        <v>1153335</v>
      </c>
      <c r="F186" s="20">
        <v>0</v>
      </c>
      <c r="G186" s="20">
        <v>0</v>
      </c>
      <c r="H186" s="20">
        <v>0</v>
      </c>
      <c r="I186" s="20">
        <v>0</v>
      </c>
      <c r="J186" s="20">
        <v>0</v>
      </c>
      <c r="K186" s="20">
        <v>0</v>
      </c>
      <c r="L186" s="20">
        <v>0</v>
      </c>
      <c r="M186" s="20">
        <v>0</v>
      </c>
      <c r="N186" s="20">
        <v>0</v>
      </c>
      <c r="O186" s="20">
        <v>0</v>
      </c>
      <c r="P186" s="20">
        <v>0</v>
      </c>
      <c r="Q186" s="20">
        <v>0</v>
      </c>
      <c r="R186" s="20">
        <v>0</v>
      </c>
      <c r="S186" s="20">
        <v>0</v>
      </c>
      <c r="T186" s="20">
        <v>0</v>
      </c>
      <c r="U186" s="20">
        <v>0</v>
      </c>
      <c r="V186" s="20">
        <v>0</v>
      </c>
      <c r="W186" s="20">
        <v>0</v>
      </c>
      <c r="X186" s="20">
        <v>0</v>
      </c>
      <c r="Y186" s="20">
        <v>0</v>
      </c>
      <c r="Z186" s="20">
        <v>0</v>
      </c>
      <c r="AA186" s="20">
        <v>0</v>
      </c>
      <c r="AB186" s="20">
        <v>0</v>
      </c>
      <c r="AC186" s="20">
        <v>0</v>
      </c>
      <c r="AD186" s="20">
        <v>0</v>
      </c>
      <c r="AE186" s="20">
        <v>0</v>
      </c>
      <c r="AF186" s="20">
        <v>0</v>
      </c>
      <c r="AG186" s="20">
        <v>0</v>
      </c>
      <c r="AH186" s="20">
        <v>0</v>
      </c>
      <c r="AI186" s="20">
        <v>0</v>
      </c>
      <c r="AJ186" s="20">
        <v>0</v>
      </c>
      <c r="AK186" s="20">
        <v>0</v>
      </c>
      <c r="AL186" s="20">
        <v>0</v>
      </c>
      <c r="AM186" s="20">
        <v>0</v>
      </c>
      <c r="AN186" s="20">
        <v>0</v>
      </c>
      <c r="AO186" s="20">
        <v>0</v>
      </c>
      <c r="AP186" s="20">
        <v>0</v>
      </c>
      <c r="AQ186" s="20">
        <v>0</v>
      </c>
      <c r="AR186" s="20">
        <v>0</v>
      </c>
      <c r="AS186" s="20">
        <v>0</v>
      </c>
      <c r="AT186" s="20">
        <v>0</v>
      </c>
      <c r="AU186" s="20">
        <v>0</v>
      </c>
      <c r="AV186" s="20">
        <v>1153335</v>
      </c>
      <c r="AW186" s="20">
        <v>0</v>
      </c>
      <c r="AX186" s="20">
        <v>0</v>
      </c>
      <c r="AY186" s="20">
        <v>0</v>
      </c>
      <c r="AZ186" s="20">
        <v>1073104</v>
      </c>
      <c r="BA186" s="20">
        <v>80231</v>
      </c>
      <c r="BB186" s="20">
        <v>0</v>
      </c>
      <c r="BC186" s="20">
        <v>0</v>
      </c>
      <c r="BD186" s="20">
        <v>0</v>
      </c>
      <c r="BE186" s="20">
        <v>0</v>
      </c>
      <c r="BF186" s="20">
        <v>0</v>
      </c>
      <c r="BG186" s="20">
        <v>0</v>
      </c>
      <c r="BH186" s="20">
        <v>0</v>
      </c>
      <c r="BI186" s="20">
        <v>0</v>
      </c>
      <c r="BJ186" s="20">
        <v>0</v>
      </c>
      <c r="BK186" s="20">
        <v>0</v>
      </c>
      <c r="BL186" s="20">
        <v>0</v>
      </c>
      <c r="BM186" s="20">
        <v>0</v>
      </c>
      <c r="BN186" s="20">
        <v>0</v>
      </c>
      <c r="BO186" s="20">
        <v>0</v>
      </c>
      <c r="BP186" s="20">
        <v>0</v>
      </c>
      <c r="BQ186" s="20">
        <v>0</v>
      </c>
      <c r="BR186" s="20">
        <v>0</v>
      </c>
      <c r="BS186" s="20">
        <v>0</v>
      </c>
      <c r="BT186" s="20">
        <v>0</v>
      </c>
      <c r="BU186" s="20">
        <v>0</v>
      </c>
      <c r="BV186" s="20">
        <v>0</v>
      </c>
      <c r="BW186" s="20">
        <v>0</v>
      </c>
      <c r="BX186" s="20">
        <v>0</v>
      </c>
      <c r="BY186" s="20">
        <v>0</v>
      </c>
      <c r="BZ186" s="20">
        <v>0</v>
      </c>
      <c r="CA186" s="20">
        <v>0</v>
      </c>
      <c r="CB186" s="20">
        <v>0</v>
      </c>
      <c r="CC186" s="20">
        <v>0</v>
      </c>
      <c r="CD186" s="20">
        <v>0</v>
      </c>
      <c r="CE186" s="20">
        <v>0</v>
      </c>
      <c r="CF186" s="20">
        <v>0</v>
      </c>
      <c r="CG186" s="20">
        <v>0</v>
      </c>
      <c r="CH186" s="20">
        <v>0</v>
      </c>
      <c r="CI186" s="20">
        <v>0</v>
      </c>
      <c r="CJ186" s="20">
        <v>0</v>
      </c>
      <c r="CK186" s="20">
        <v>0</v>
      </c>
      <c r="CL186" s="20">
        <v>0</v>
      </c>
      <c r="CM186" s="20">
        <v>0</v>
      </c>
      <c r="CN186" s="20">
        <v>0</v>
      </c>
      <c r="CO186" s="20">
        <v>0</v>
      </c>
      <c r="CP186" s="20">
        <v>0</v>
      </c>
      <c r="CQ186" s="20">
        <v>0</v>
      </c>
      <c r="CR186" s="20">
        <v>0</v>
      </c>
      <c r="CS186" s="20">
        <v>0</v>
      </c>
      <c r="CT186" s="20">
        <v>0</v>
      </c>
      <c r="CU186" s="20">
        <v>0</v>
      </c>
      <c r="CV186" s="20">
        <v>0</v>
      </c>
      <c r="CW186" s="20">
        <v>0</v>
      </c>
      <c r="CX186" s="20">
        <v>0</v>
      </c>
      <c r="CY186" s="20">
        <v>0</v>
      </c>
      <c r="CZ186" s="20">
        <v>0</v>
      </c>
      <c r="DA186" s="20">
        <v>0</v>
      </c>
      <c r="DB186" s="20">
        <v>0</v>
      </c>
      <c r="DC186" s="20">
        <v>0</v>
      </c>
      <c r="DD186" s="20">
        <v>0</v>
      </c>
      <c r="DE186" s="20">
        <v>0</v>
      </c>
      <c r="DF186" s="20">
        <v>0</v>
      </c>
      <c r="DG186" s="29">
        <v>0</v>
      </c>
    </row>
    <row r="187" ht="15.4" customHeight="1" spans="1:111">
      <c r="A187" s="21" t="s">
        <v>2253</v>
      </c>
      <c r="B187" s="22" t="s">
        <v>1744</v>
      </c>
      <c r="C187" s="22" t="s">
        <v>1744</v>
      </c>
      <c r="D187" s="22" t="s">
        <v>2254</v>
      </c>
      <c r="E187" s="20">
        <v>2330554</v>
      </c>
      <c r="F187" s="20">
        <v>0</v>
      </c>
      <c r="G187" s="20">
        <v>0</v>
      </c>
      <c r="H187" s="20">
        <v>0</v>
      </c>
      <c r="I187" s="20">
        <v>0</v>
      </c>
      <c r="J187" s="20">
        <v>0</v>
      </c>
      <c r="K187" s="20">
        <v>0</v>
      </c>
      <c r="L187" s="20">
        <v>0</v>
      </c>
      <c r="M187" s="20">
        <v>0</v>
      </c>
      <c r="N187" s="20">
        <v>0</v>
      </c>
      <c r="O187" s="20">
        <v>0</v>
      </c>
      <c r="P187" s="20">
        <v>0</v>
      </c>
      <c r="Q187" s="20">
        <v>0</v>
      </c>
      <c r="R187" s="20">
        <v>0</v>
      </c>
      <c r="S187" s="20">
        <v>0</v>
      </c>
      <c r="T187" s="20">
        <v>0</v>
      </c>
      <c r="U187" s="20">
        <v>0</v>
      </c>
      <c r="V187" s="20">
        <v>0</v>
      </c>
      <c r="W187" s="20">
        <v>0</v>
      </c>
      <c r="X187" s="20">
        <v>0</v>
      </c>
      <c r="Y187" s="20">
        <v>0</v>
      </c>
      <c r="Z187" s="20">
        <v>0</v>
      </c>
      <c r="AA187" s="20">
        <v>0</v>
      </c>
      <c r="AB187" s="20">
        <v>0</v>
      </c>
      <c r="AC187" s="20">
        <v>0</v>
      </c>
      <c r="AD187" s="20">
        <v>0</v>
      </c>
      <c r="AE187" s="20">
        <v>0</v>
      </c>
      <c r="AF187" s="20">
        <v>0</v>
      </c>
      <c r="AG187" s="20">
        <v>0</v>
      </c>
      <c r="AH187" s="20">
        <v>0</v>
      </c>
      <c r="AI187" s="20">
        <v>0</v>
      </c>
      <c r="AJ187" s="20">
        <v>0</v>
      </c>
      <c r="AK187" s="20">
        <v>0</v>
      </c>
      <c r="AL187" s="20">
        <v>0</v>
      </c>
      <c r="AM187" s="20">
        <v>0</v>
      </c>
      <c r="AN187" s="20">
        <v>0</v>
      </c>
      <c r="AO187" s="20">
        <v>0</v>
      </c>
      <c r="AP187" s="20">
        <v>0</v>
      </c>
      <c r="AQ187" s="20">
        <v>0</v>
      </c>
      <c r="AR187" s="20">
        <v>0</v>
      </c>
      <c r="AS187" s="20">
        <v>0</v>
      </c>
      <c r="AT187" s="20">
        <v>0</v>
      </c>
      <c r="AU187" s="20">
        <v>0</v>
      </c>
      <c r="AV187" s="20">
        <v>2330554</v>
      </c>
      <c r="AW187" s="20">
        <v>0</v>
      </c>
      <c r="AX187" s="20">
        <v>0</v>
      </c>
      <c r="AY187" s="20">
        <v>0</v>
      </c>
      <c r="AZ187" s="20">
        <v>0</v>
      </c>
      <c r="BA187" s="20">
        <v>2330554</v>
      </c>
      <c r="BB187" s="20">
        <v>0</v>
      </c>
      <c r="BC187" s="20">
        <v>0</v>
      </c>
      <c r="BD187" s="20">
        <v>0</v>
      </c>
      <c r="BE187" s="20">
        <v>0</v>
      </c>
      <c r="BF187" s="20">
        <v>0</v>
      </c>
      <c r="BG187" s="20">
        <v>0</v>
      </c>
      <c r="BH187" s="20">
        <v>0</v>
      </c>
      <c r="BI187" s="20">
        <v>0</v>
      </c>
      <c r="BJ187" s="20">
        <v>0</v>
      </c>
      <c r="BK187" s="20">
        <v>0</v>
      </c>
      <c r="BL187" s="20">
        <v>0</v>
      </c>
      <c r="BM187" s="20">
        <v>0</v>
      </c>
      <c r="BN187" s="20">
        <v>0</v>
      </c>
      <c r="BO187" s="20">
        <v>0</v>
      </c>
      <c r="BP187" s="20">
        <v>0</v>
      </c>
      <c r="BQ187" s="20">
        <v>0</v>
      </c>
      <c r="BR187" s="20">
        <v>0</v>
      </c>
      <c r="BS187" s="20">
        <v>0</v>
      </c>
      <c r="BT187" s="20">
        <v>0</v>
      </c>
      <c r="BU187" s="20">
        <v>0</v>
      </c>
      <c r="BV187" s="20">
        <v>0</v>
      </c>
      <c r="BW187" s="20">
        <v>0</v>
      </c>
      <c r="BX187" s="20">
        <v>0</v>
      </c>
      <c r="BY187" s="20">
        <v>0</v>
      </c>
      <c r="BZ187" s="20">
        <v>0</v>
      </c>
      <c r="CA187" s="20">
        <v>0</v>
      </c>
      <c r="CB187" s="20">
        <v>0</v>
      </c>
      <c r="CC187" s="20">
        <v>0</v>
      </c>
      <c r="CD187" s="20">
        <v>0</v>
      </c>
      <c r="CE187" s="20">
        <v>0</v>
      </c>
      <c r="CF187" s="20">
        <v>0</v>
      </c>
      <c r="CG187" s="20">
        <v>0</v>
      </c>
      <c r="CH187" s="20">
        <v>0</v>
      </c>
      <c r="CI187" s="20">
        <v>0</v>
      </c>
      <c r="CJ187" s="20">
        <v>0</v>
      </c>
      <c r="CK187" s="20">
        <v>0</v>
      </c>
      <c r="CL187" s="20">
        <v>0</v>
      </c>
      <c r="CM187" s="20">
        <v>0</v>
      </c>
      <c r="CN187" s="20">
        <v>0</v>
      </c>
      <c r="CO187" s="20">
        <v>0</v>
      </c>
      <c r="CP187" s="20">
        <v>0</v>
      </c>
      <c r="CQ187" s="20">
        <v>0</v>
      </c>
      <c r="CR187" s="20">
        <v>0</v>
      </c>
      <c r="CS187" s="20">
        <v>0</v>
      </c>
      <c r="CT187" s="20">
        <v>0</v>
      </c>
      <c r="CU187" s="20">
        <v>0</v>
      </c>
      <c r="CV187" s="20">
        <v>0</v>
      </c>
      <c r="CW187" s="20">
        <v>0</v>
      </c>
      <c r="CX187" s="20">
        <v>0</v>
      </c>
      <c r="CY187" s="20">
        <v>0</v>
      </c>
      <c r="CZ187" s="20">
        <v>0</v>
      </c>
      <c r="DA187" s="20">
        <v>0</v>
      </c>
      <c r="DB187" s="20">
        <v>0</v>
      </c>
      <c r="DC187" s="20">
        <v>0</v>
      </c>
      <c r="DD187" s="20">
        <v>0</v>
      </c>
      <c r="DE187" s="20">
        <v>0</v>
      </c>
      <c r="DF187" s="20">
        <v>0</v>
      </c>
      <c r="DG187" s="29">
        <v>0</v>
      </c>
    </row>
    <row r="188" ht="15.4" customHeight="1" spans="1:111">
      <c r="A188" s="21" t="s">
        <v>2255</v>
      </c>
      <c r="B188" s="22" t="s">
        <v>1744</v>
      </c>
      <c r="C188" s="22" t="s">
        <v>1744</v>
      </c>
      <c r="D188" s="22" t="s">
        <v>2256</v>
      </c>
      <c r="E188" s="20">
        <v>25600</v>
      </c>
      <c r="F188" s="20">
        <v>0</v>
      </c>
      <c r="G188" s="20">
        <v>0</v>
      </c>
      <c r="H188" s="20">
        <v>0</v>
      </c>
      <c r="I188" s="20">
        <v>0</v>
      </c>
      <c r="J188" s="20">
        <v>0</v>
      </c>
      <c r="K188" s="20">
        <v>0</v>
      </c>
      <c r="L188" s="20">
        <v>0</v>
      </c>
      <c r="M188" s="20">
        <v>0</v>
      </c>
      <c r="N188" s="20">
        <v>0</v>
      </c>
      <c r="O188" s="20">
        <v>0</v>
      </c>
      <c r="P188" s="20">
        <v>0</v>
      </c>
      <c r="Q188" s="20">
        <v>0</v>
      </c>
      <c r="R188" s="20">
        <v>0</v>
      </c>
      <c r="S188" s="20">
        <v>0</v>
      </c>
      <c r="T188" s="20">
        <v>8831.42</v>
      </c>
      <c r="U188" s="20">
        <v>0</v>
      </c>
      <c r="V188" s="20">
        <v>0</v>
      </c>
      <c r="W188" s="20">
        <v>0</v>
      </c>
      <c r="X188" s="20">
        <v>0</v>
      </c>
      <c r="Y188" s="20">
        <v>0</v>
      </c>
      <c r="Z188" s="20">
        <v>0</v>
      </c>
      <c r="AA188" s="20">
        <v>0</v>
      </c>
      <c r="AB188" s="20">
        <v>0</v>
      </c>
      <c r="AC188" s="20">
        <v>0</v>
      </c>
      <c r="AD188" s="20">
        <v>0</v>
      </c>
      <c r="AE188" s="20">
        <v>0</v>
      </c>
      <c r="AF188" s="20">
        <v>0</v>
      </c>
      <c r="AG188" s="20">
        <v>0</v>
      </c>
      <c r="AH188" s="20">
        <v>0</v>
      </c>
      <c r="AI188" s="20">
        <v>0</v>
      </c>
      <c r="AJ188" s="20">
        <v>0</v>
      </c>
      <c r="AK188" s="20">
        <v>0</v>
      </c>
      <c r="AL188" s="20">
        <v>0</v>
      </c>
      <c r="AM188" s="20">
        <v>0</v>
      </c>
      <c r="AN188" s="20">
        <v>0</v>
      </c>
      <c r="AO188" s="20">
        <v>8831.42</v>
      </c>
      <c r="AP188" s="20">
        <v>0</v>
      </c>
      <c r="AQ188" s="20">
        <v>0</v>
      </c>
      <c r="AR188" s="20">
        <v>0</v>
      </c>
      <c r="AS188" s="20">
        <v>0</v>
      </c>
      <c r="AT188" s="20">
        <v>0</v>
      </c>
      <c r="AU188" s="20">
        <v>0</v>
      </c>
      <c r="AV188" s="20">
        <v>16768.58</v>
      </c>
      <c r="AW188" s="20">
        <v>0</v>
      </c>
      <c r="AX188" s="20">
        <v>368.58</v>
      </c>
      <c r="AY188" s="20">
        <v>0</v>
      </c>
      <c r="AZ188" s="20">
        <v>8500</v>
      </c>
      <c r="BA188" s="20">
        <v>0</v>
      </c>
      <c r="BB188" s="20">
        <v>0</v>
      </c>
      <c r="BC188" s="20">
        <v>7000</v>
      </c>
      <c r="BD188" s="20">
        <v>0</v>
      </c>
      <c r="BE188" s="20">
        <v>0</v>
      </c>
      <c r="BF188" s="20">
        <v>0</v>
      </c>
      <c r="BG188" s="20">
        <v>900</v>
      </c>
      <c r="BH188" s="20">
        <v>0</v>
      </c>
      <c r="BI188" s="20">
        <v>0</v>
      </c>
      <c r="BJ188" s="20">
        <v>0</v>
      </c>
      <c r="BK188" s="20">
        <v>0</v>
      </c>
      <c r="BL188" s="20">
        <v>0</v>
      </c>
      <c r="BM188" s="20">
        <v>0</v>
      </c>
      <c r="BN188" s="20">
        <v>0</v>
      </c>
      <c r="BO188" s="20">
        <v>0</v>
      </c>
      <c r="BP188" s="20">
        <v>0</v>
      </c>
      <c r="BQ188" s="20">
        <v>0</v>
      </c>
      <c r="BR188" s="20">
        <v>0</v>
      </c>
      <c r="BS188" s="20">
        <v>0</v>
      </c>
      <c r="BT188" s="20">
        <v>0</v>
      </c>
      <c r="BU188" s="20">
        <v>0</v>
      </c>
      <c r="BV188" s="20">
        <v>0</v>
      </c>
      <c r="BW188" s="20">
        <v>0</v>
      </c>
      <c r="BX188" s="20">
        <v>0</v>
      </c>
      <c r="BY188" s="20">
        <v>0</v>
      </c>
      <c r="BZ188" s="20">
        <v>0</v>
      </c>
      <c r="CA188" s="20">
        <v>0</v>
      </c>
      <c r="CB188" s="20">
        <v>0</v>
      </c>
      <c r="CC188" s="20">
        <v>0</v>
      </c>
      <c r="CD188" s="20">
        <v>0</v>
      </c>
      <c r="CE188" s="20">
        <v>0</v>
      </c>
      <c r="CF188" s="20">
        <v>0</v>
      </c>
      <c r="CG188" s="20">
        <v>0</v>
      </c>
      <c r="CH188" s="20">
        <v>0</v>
      </c>
      <c r="CI188" s="20">
        <v>0</v>
      </c>
      <c r="CJ188" s="20">
        <v>0</v>
      </c>
      <c r="CK188" s="20">
        <v>0</v>
      </c>
      <c r="CL188" s="20">
        <v>0</v>
      </c>
      <c r="CM188" s="20">
        <v>0</v>
      </c>
      <c r="CN188" s="20">
        <v>0</v>
      </c>
      <c r="CO188" s="20">
        <v>0</v>
      </c>
      <c r="CP188" s="20">
        <v>0</v>
      </c>
      <c r="CQ188" s="20">
        <v>0</v>
      </c>
      <c r="CR188" s="20">
        <v>0</v>
      </c>
      <c r="CS188" s="20">
        <v>0</v>
      </c>
      <c r="CT188" s="20">
        <v>0</v>
      </c>
      <c r="CU188" s="20">
        <v>0</v>
      </c>
      <c r="CV188" s="20">
        <v>0</v>
      </c>
      <c r="CW188" s="20">
        <v>0</v>
      </c>
      <c r="CX188" s="20">
        <v>0</v>
      </c>
      <c r="CY188" s="20">
        <v>0</v>
      </c>
      <c r="CZ188" s="20">
        <v>0</v>
      </c>
      <c r="DA188" s="20">
        <v>0</v>
      </c>
      <c r="DB188" s="20">
        <v>0</v>
      </c>
      <c r="DC188" s="20">
        <v>0</v>
      </c>
      <c r="DD188" s="20">
        <v>0</v>
      </c>
      <c r="DE188" s="20">
        <v>0</v>
      </c>
      <c r="DF188" s="20">
        <v>0</v>
      </c>
      <c r="DG188" s="29">
        <v>0</v>
      </c>
    </row>
    <row r="189" ht="15.4" customHeight="1" spans="1:111">
      <c r="A189" s="21" t="s">
        <v>2257</v>
      </c>
      <c r="B189" s="22" t="s">
        <v>1744</v>
      </c>
      <c r="C189" s="22" t="s">
        <v>1744</v>
      </c>
      <c r="D189" s="22" t="s">
        <v>2258</v>
      </c>
      <c r="E189" s="20">
        <v>730372</v>
      </c>
      <c r="F189" s="20">
        <v>0</v>
      </c>
      <c r="G189" s="20">
        <v>0</v>
      </c>
      <c r="H189" s="20">
        <v>0</v>
      </c>
      <c r="I189" s="20">
        <v>0</v>
      </c>
      <c r="J189" s="20">
        <v>0</v>
      </c>
      <c r="K189" s="20">
        <v>0</v>
      </c>
      <c r="L189" s="20">
        <v>0</v>
      </c>
      <c r="M189" s="20">
        <v>0</v>
      </c>
      <c r="N189" s="20">
        <v>0</v>
      </c>
      <c r="O189" s="20">
        <v>0</v>
      </c>
      <c r="P189" s="20">
        <v>0</v>
      </c>
      <c r="Q189" s="20">
        <v>0</v>
      </c>
      <c r="R189" s="20">
        <v>0</v>
      </c>
      <c r="S189" s="20">
        <v>0</v>
      </c>
      <c r="T189" s="20">
        <v>402278</v>
      </c>
      <c r="U189" s="20">
        <v>0</v>
      </c>
      <c r="V189" s="20">
        <v>0</v>
      </c>
      <c r="W189" s="20">
        <v>0</v>
      </c>
      <c r="X189" s="20">
        <v>0</v>
      </c>
      <c r="Y189" s="20">
        <v>0</v>
      </c>
      <c r="Z189" s="20">
        <v>0</v>
      </c>
      <c r="AA189" s="20">
        <v>0</v>
      </c>
      <c r="AB189" s="20">
        <v>0</v>
      </c>
      <c r="AC189" s="20">
        <v>0</v>
      </c>
      <c r="AD189" s="20">
        <v>0</v>
      </c>
      <c r="AE189" s="20">
        <v>0</v>
      </c>
      <c r="AF189" s="20">
        <v>0</v>
      </c>
      <c r="AG189" s="20">
        <v>0</v>
      </c>
      <c r="AH189" s="20">
        <v>0</v>
      </c>
      <c r="AI189" s="20">
        <v>0</v>
      </c>
      <c r="AJ189" s="20">
        <v>0</v>
      </c>
      <c r="AK189" s="20">
        <v>0</v>
      </c>
      <c r="AL189" s="20">
        <v>0</v>
      </c>
      <c r="AM189" s="20">
        <v>0</v>
      </c>
      <c r="AN189" s="20">
        <v>0</v>
      </c>
      <c r="AO189" s="20">
        <v>402278</v>
      </c>
      <c r="AP189" s="20">
        <v>0</v>
      </c>
      <c r="AQ189" s="20">
        <v>0</v>
      </c>
      <c r="AR189" s="20">
        <v>0</v>
      </c>
      <c r="AS189" s="20">
        <v>0</v>
      </c>
      <c r="AT189" s="20">
        <v>0</v>
      </c>
      <c r="AU189" s="20">
        <v>0</v>
      </c>
      <c r="AV189" s="20">
        <v>328094</v>
      </c>
      <c r="AW189" s="20">
        <v>0</v>
      </c>
      <c r="AX189" s="20">
        <v>0</v>
      </c>
      <c r="AY189" s="20">
        <v>290667</v>
      </c>
      <c r="AZ189" s="20">
        <v>0</v>
      </c>
      <c r="BA189" s="20">
        <v>37427</v>
      </c>
      <c r="BB189" s="20">
        <v>0</v>
      </c>
      <c r="BC189" s="20">
        <v>0</v>
      </c>
      <c r="BD189" s="20">
        <v>0</v>
      </c>
      <c r="BE189" s="20">
        <v>0</v>
      </c>
      <c r="BF189" s="20">
        <v>0</v>
      </c>
      <c r="BG189" s="20">
        <v>0</v>
      </c>
      <c r="BH189" s="20">
        <v>0</v>
      </c>
      <c r="BI189" s="20">
        <v>0</v>
      </c>
      <c r="BJ189" s="20">
        <v>0</v>
      </c>
      <c r="BK189" s="20">
        <v>0</v>
      </c>
      <c r="BL189" s="20">
        <v>0</v>
      </c>
      <c r="BM189" s="20">
        <v>0</v>
      </c>
      <c r="BN189" s="20">
        <v>0</v>
      </c>
      <c r="BO189" s="20">
        <v>0</v>
      </c>
      <c r="BP189" s="20">
        <v>0</v>
      </c>
      <c r="BQ189" s="20">
        <v>0</v>
      </c>
      <c r="BR189" s="20">
        <v>0</v>
      </c>
      <c r="BS189" s="20">
        <v>0</v>
      </c>
      <c r="BT189" s="20">
        <v>0</v>
      </c>
      <c r="BU189" s="20">
        <v>0</v>
      </c>
      <c r="BV189" s="20">
        <v>0</v>
      </c>
      <c r="BW189" s="20">
        <v>0</v>
      </c>
      <c r="BX189" s="20">
        <v>0</v>
      </c>
      <c r="BY189" s="20">
        <v>0</v>
      </c>
      <c r="BZ189" s="20">
        <v>0</v>
      </c>
      <c r="CA189" s="20">
        <v>0</v>
      </c>
      <c r="CB189" s="20">
        <v>0</v>
      </c>
      <c r="CC189" s="20">
        <v>0</v>
      </c>
      <c r="CD189" s="20">
        <v>0</v>
      </c>
      <c r="CE189" s="20">
        <v>0</v>
      </c>
      <c r="CF189" s="20">
        <v>0</v>
      </c>
      <c r="CG189" s="20">
        <v>0</v>
      </c>
      <c r="CH189" s="20">
        <v>0</v>
      </c>
      <c r="CI189" s="20">
        <v>0</v>
      </c>
      <c r="CJ189" s="20">
        <v>0</v>
      </c>
      <c r="CK189" s="20">
        <v>0</v>
      </c>
      <c r="CL189" s="20">
        <v>0</v>
      </c>
      <c r="CM189" s="20">
        <v>0</v>
      </c>
      <c r="CN189" s="20">
        <v>0</v>
      </c>
      <c r="CO189" s="20">
        <v>0</v>
      </c>
      <c r="CP189" s="20">
        <v>0</v>
      </c>
      <c r="CQ189" s="20">
        <v>0</v>
      </c>
      <c r="CR189" s="20">
        <v>0</v>
      </c>
      <c r="CS189" s="20">
        <v>0</v>
      </c>
      <c r="CT189" s="20">
        <v>0</v>
      </c>
      <c r="CU189" s="20">
        <v>0</v>
      </c>
      <c r="CV189" s="20">
        <v>0</v>
      </c>
      <c r="CW189" s="20">
        <v>0</v>
      </c>
      <c r="CX189" s="20">
        <v>0</v>
      </c>
      <c r="CY189" s="20">
        <v>0</v>
      </c>
      <c r="CZ189" s="20">
        <v>0</v>
      </c>
      <c r="DA189" s="20">
        <v>0</v>
      </c>
      <c r="DB189" s="20">
        <v>0</v>
      </c>
      <c r="DC189" s="20">
        <v>0</v>
      </c>
      <c r="DD189" s="20">
        <v>0</v>
      </c>
      <c r="DE189" s="20">
        <v>0</v>
      </c>
      <c r="DF189" s="20">
        <v>0</v>
      </c>
      <c r="DG189" s="29">
        <v>0</v>
      </c>
    </row>
    <row r="190" ht="15.4" customHeight="1" spans="1:111">
      <c r="A190" s="21" t="s">
        <v>2259</v>
      </c>
      <c r="B190" s="22" t="s">
        <v>1744</v>
      </c>
      <c r="C190" s="22" t="s">
        <v>1744</v>
      </c>
      <c r="D190" s="22" t="s">
        <v>2260</v>
      </c>
      <c r="E190" s="20">
        <v>993683</v>
      </c>
      <c r="F190" s="20">
        <v>0</v>
      </c>
      <c r="G190" s="20">
        <v>0</v>
      </c>
      <c r="H190" s="20">
        <v>0</v>
      </c>
      <c r="I190" s="20">
        <v>0</v>
      </c>
      <c r="J190" s="20">
        <v>0</v>
      </c>
      <c r="K190" s="20">
        <v>0</v>
      </c>
      <c r="L190" s="20">
        <v>0</v>
      </c>
      <c r="M190" s="20">
        <v>0</v>
      </c>
      <c r="N190" s="20">
        <v>0</v>
      </c>
      <c r="O190" s="20">
        <v>0</v>
      </c>
      <c r="P190" s="20">
        <v>0</v>
      </c>
      <c r="Q190" s="20">
        <v>0</v>
      </c>
      <c r="R190" s="20">
        <v>0</v>
      </c>
      <c r="S190" s="20">
        <v>0</v>
      </c>
      <c r="T190" s="20">
        <v>0</v>
      </c>
      <c r="U190" s="20">
        <v>0</v>
      </c>
      <c r="V190" s="20">
        <v>0</v>
      </c>
      <c r="W190" s="20">
        <v>0</v>
      </c>
      <c r="X190" s="20">
        <v>0</v>
      </c>
      <c r="Y190" s="20">
        <v>0</v>
      </c>
      <c r="Z190" s="20">
        <v>0</v>
      </c>
      <c r="AA190" s="20">
        <v>0</v>
      </c>
      <c r="AB190" s="20">
        <v>0</v>
      </c>
      <c r="AC190" s="20">
        <v>0</v>
      </c>
      <c r="AD190" s="20">
        <v>0</v>
      </c>
      <c r="AE190" s="20">
        <v>0</v>
      </c>
      <c r="AF190" s="20">
        <v>0</v>
      </c>
      <c r="AG190" s="20">
        <v>0</v>
      </c>
      <c r="AH190" s="20">
        <v>0</v>
      </c>
      <c r="AI190" s="20">
        <v>0</v>
      </c>
      <c r="AJ190" s="20">
        <v>0</v>
      </c>
      <c r="AK190" s="20">
        <v>0</v>
      </c>
      <c r="AL190" s="20">
        <v>0</v>
      </c>
      <c r="AM190" s="20">
        <v>0</v>
      </c>
      <c r="AN190" s="20">
        <v>0</v>
      </c>
      <c r="AO190" s="20">
        <v>0</v>
      </c>
      <c r="AP190" s="20">
        <v>0</v>
      </c>
      <c r="AQ190" s="20">
        <v>0</v>
      </c>
      <c r="AR190" s="20">
        <v>0</v>
      </c>
      <c r="AS190" s="20">
        <v>0</v>
      </c>
      <c r="AT190" s="20">
        <v>0</v>
      </c>
      <c r="AU190" s="20">
        <v>0</v>
      </c>
      <c r="AV190" s="20">
        <v>993683</v>
      </c>
      <c r="AW190" s="20">
        <v>0</v>
      </c>
      <c r="AX190" s="20">
        <v>0</v>
      </c>
      <c r="AY190" s="20">
        <v>0</v>
      </c>
      <c r="AZ190" s="20">
        <v>0</v>
      </c>
      <c r="BA190" s="20">
        <v>993683</v>
      </c>
      <c r="BB190" s="20">
        <v>0</v>
      </c>
      <c r="BC190" s="20">
        <v>0</v>
      </c>
      <c r="BD190" s="20">
        <v>0</v>
      </c>
      <c r="BE190" s="20">
        <v>0</v>
      </c>
      <c r="BF190" s="20">
        <v>0</v>
      </c>
      <c r="BG190" s="20">
        <v>0</v>
      </c>
      <c r="BH190" s="20">
        <v>0</v>
      </c>
      <c r="BI190" s="20">
        <v>0</v>
      </c>
      <c r="BJ190" s="20">
        <v>0</v>
      </c>
      <c r="BK190" s="20">
        <v>0</v>
      </c>
      <c r="BL190" s="20">
        <v>0</v>
      </c>
      <c r="BM190" s="20">
        <v>0</v>
      </c>
      <c r="BN190" s="20">
        <v>0</v>
      </c>
      <c r="BO190" s="20">
        <v>0</v>
      </c>
      <c r="BP190" s="20">
        <v>0</v>
      </c>
      <c r="BQ190" s="20">
        <v>0</v>
      </c>
      <c r="BR190" s="20">
        <v>0</v>
      </c>
      <c r="BS190" s="20">
        <v>0</v>
      </c>
      <c r="BT190" s="20">
        <v>0</v>
      </c>
      <c r="BU190" s="20">
        <v>0</v>
      </c>
      <c r="BV190" s="20">
        <v>0</v>
      </c>
      <c r="BW190" s="20">
        <v>0</v>
      </c>
      <c r="BX190" s="20">
        <v>0</v>
      </c>
      <c r="BY190" s="20">
        <v>0</v>
      </c>
      <c r="BZ190" s="20">
        <v>0</v>
      </c>
      <c r="CA190" s="20">
        <v>0</v>
      </c>
      <c r="CB190" s="20">
        <v>0</v>
      </c>
      <c r="CC190" s="20">
        <v>0</v>
      </c>
      <c r="CD190" s="20">
        <v>0</v>
      </c>
      <c r="CE190" s="20">
        <v>0</v>
      </c>
      <c r="CF190" s="20">
        <v>0</v>
      </c>
      <c r="CG190" s="20">
        <v>0</v>
      </c>
      <c r="CH190" s="20">
        <v>0</v>
      </c>
      <c r="CI190" s="20">
        <v>0</v>
      </c>
      <c r="CJ190" s="20">
        <v>0</v>
      </c>
      <c r="CK190" s="20">
        <v>0</v>
      </c>
      <c r="CL190" s="20">
        <v>0</v>
      </c>
      <c r="CM190" s="20">
        <v>0</v>
      </c>
      <c r="CN190" s="20">
        <v>0</v>
      </c>
      <c r="CO190" s="20">
        <v>0</v>
      </c>
      <c r="CP190" s="20">
        <v>0</v>
      </c>
      <c r="CQ190" s="20">
        <v>0</v>
      </c>
      <c r="CR190" s="20">
        <v>0</v>
      </c>
      <c r="CS190" s="20">
        <v>0</v>
      </c>
      <c r="CT190" s="20">
        <v>0</v>
      </c>
      <c r="CU190" s="20">
        <v>0</v>
      </c>
      <c r="CV190" s="20">
        <v>0</v>
      </c>
      <c r="CW190" s="20">
        <v>0</v>
      </c>
      <c r="CX190" s="20">
        <v>0</v>
      </c>
      <c r="CY190" s="20">
        <v>0</v>
      </c>
      <c r="CZ190" s="20">
        <v>0</v>
      </c>
      <c r="DA190" s="20">
        <v>0</v>
      </c>
      <c r="DB190" s="20">
        <v>0</v>
      </c>
      <c r="DC190" s="20">
        <v>0</v>
      </c>
      <c r="DD190" s="20">
        <v>0</v>
      </c>
      <c r="DE190" s="20">
        <v>0</v>
      </c>
      <c r="DF190" s="20">
        <v>0</v>
      </c>
      <c r="DG190" s="29">
        <v>0</v>
      </c>
    </row>
    <row r="191" ht="15.4" customHeight="1" spans="1:111">
      <c r="A191" s="21" t="s">
        <v>2261</v>
      </c>
      <c r="B191" s="22" t="s">
        <v>1744</v>
      </c>
      <c r="C191" s="22" t="s">
        <v>1744</v>
      </c>
      <c r="D191" s="22" t="s">
        <v>2262</v>
      </c>
      <c r="E191" s="20">
        <v>4331270</v>
      </c>
      <c r="F191" s="20">
        <v>0</v>
      </c>
      <c r="G191" s="20">
        <v>0</v>
      </c>
      <c r="H191" s="20">
        <v>0</v>
      </c>
      <c r="I191" s="20">
        <v>0</v>
      </c>
      <c r="J191" s="20">
        <v>0</v>
      </c>
      <c r="K191" s="20">
        <v>0</v>
      </c>
      <c r="L191" s="20">
        <v>0</v>
      </c>
      <c r="M191" s="20">
        <v>0</v>
      </c>
      <c r="N191" s="20">
        <v>0</v>
      </c>
      <c r="O191" s="20">
        <v>0</v>
      </c>
      <c r="P191" s="20">
        <v>0</v>
      </c>
      <c r="Q191" s="20">
        <v>0</v>
      </c>
      <c r="R191" s="20">
        <v>0</v>
      </c>
      <c r="S191" s="20">
        <v>0</v>
      </c>
      <c r="T191" s="20">
        <v>70000</v>
      </c>
      <c r="U191" s="20">
        <v>0</v>
      </c>
      <c r="V191" s="20">
        <v>0</v>
      </c>
      <c r="W191" s="20">
        <v>0</v>
      </c>
      <c r="X191" s="20">
        <v>0</v>
      </c>
      <c r="Y191" s="20">
        <v>0</v>
      </c>
      <c r="Z191" s="20">
        <v>0</v>
      </c>
      <c r="AA191" s="20">
        <v>0</v>
      </c>
      <c r="AB191" s="20">
        <v>0</v>
      </c>
      <c r="AC191" s="20">
        <v>0</v>
      </c>
      <c r="AD191" s="20">
        <v>0</v>
      </c>
      <c r="AE191" s="20">
        <v>0</v>
      </c>
      <c r="AF191" s="20">
        <v>0</v>
      </c>
      <c r="AG191" s="20">
        <v>0</v>
      </c>
      <c r="AH191" s="20">
        <v>0</v>
      </c>
      <c r="AI191" s="20">
        <v>0</v>
      </c>
      <c r="AJ191" s="20">
        <v>0</v>
      </c>
      <c r="AK191" s="20">
        <v>0</v>
      </c>
      <c r="AL191" s="20">
        <v>0</v>
      </c>
      <c r="AM191" s="20">
        <v>0</v>
      </c>
      <c r="AN191" s="20">
        <v>0</v>
      </c>
      <c r="AO191" s="20">
        <v>70000</v>
      </c>
      <c r="AP191" s="20">
        <v>0</v>
      </c>
      <c r="AQ191" s="20">
        <v>0</v>
      </c>
      <c r="AR191" s="20">
        <v>0</v>
      </c>
      <c r="AS191" s="20">
        <v>0</v>
      </c>
      <c r="AT191" s="20">
        <v>0</v>
      </c>
      <c r="AU191" s="20">
        <v>0</v>
      </c>
      <c r="AV191" s="20">
        <v>4261270</v>
      </c>
      <c r="AW191" s="20">
        <v>0</v>
      </c>
      <c r="AX191" s="20">
        <v>0</v>
      </c>
      <c r="AY191" s="20">
        <v>0</v>
      </c>
      <c r="AZ191" s="20">
        <v>3108944</v>
      </c>
      <c r="BA191" s="20">
        <v>982869</v>
      </c>
      <c r="BB191" s="20">
        <v>0</v>
      </c>
      <c r="BC191" s="20">
        <v>168863</v>
      </c>
      <c r="BD191" s="20">
        <v>0</v>
      </c>
      <c r="BE191" s="20">
        <v>0</v>
      </c>
      <c r="BF191" s="20">
        <v>0</v>
      </c>
      <c r="BG191" s="20">
        <v>594</v>
      </c>
      <c r="BH191" s="20">
        <v>0</v>
      </c>
      <c r="BI191" s="20">
        <v>0</v>
      </c>
      <c r="BJ191" s="20">
        <v>0</v>
      </c>
      <c r="BK191" s="20">
        <v>0</v>
      </c>
      <c r="BL191" s="20">
        <v>0</v>
      </c>
      <c r="BM191" s="20">
        <v>0</v>
      </c>
      <c r="BN191" s="20">
        <v>0</v>
      </c>
      <c r="BO191" s="20">
        <v>0</v>
      </c>
      <c r="BP191" s="20">
        <v>0</v>
      </c>
      <c r="BQ191" s="20">
        <v>0</v>
      </c>
      <c r="BR191" s="20">
        <v>0</v>
      </c>
      <c r="BS191" s="20">
        <v>0</v>
      </c>
      <c r="BT191" s="20">
        <v>0</v>
      </c>
      <c r="BU191" s="20">
        <v>0</v>
      </c>
      <c r="BV191" s="20">
        <v>0</v>
      </c>
      <c r="BW191" s="20">
        <v>0</v>
      </c>
      <c r="BX191" s="20">
        <v>0</v>
      </c>
      <c r="BY191" s="20">
        <v>0</v>
      </c>
      <c r="BZ191" s="20">
        <v>0</v>
      </c>
      <c r="CA191" s="20">
        <v>0</v>
      </c>
      <c r="CB191" s="20">
        <v>0</v>
      </c>
      <c r="CC191" s="20">
        <v>0</v>
      </c>
      <c r="CD191" s="20">
        <v>0</v>
      </c>
      <c r="CE191" s="20">
        <v>0</v>
      </c>
      <c r="CF191" s="20">
        <v>0</v>
      </c>
      <c r="CG191" s="20">
        <v>0</v>
      </c>
      <c r="CH191" s="20">
        <v>0</v>
      </c>
      <c r="CI191" s="20">
        <v>0</v>
      </c>
      <c r="CJ191" s="20">
        <v>0</v>
      </c>
      <c r="CK191" s="20">
        <v>0</v>
      </c>
      <c r="CL191" s="20">
        <v>0</v>
      </c>
      <c r="CM191" s="20">
        <v>0</v>
      </c>
      <c r="CN191" s="20">
        <v>0</v>
      </c>
      <c r="CO191" s="20">
        <v>0</v>
      </c>
      <c r="CP191" s="20">
        <v>0</v>
      </c>
      <c r="CQ191" s="20">
        <v>0</v>
      </c>
      <c r="CR191" s="20">
        <v>0</v>
      </c>
      <c r="CS191" s="20">
        <v>0</v>
      </c>
      <c r="CT191" s="20">
        <v>0</v>
      </c>
      <c r="CU191" s="20">
        <v>0</v>
      </c>
      <c r="CV191" s="20">
        <v>0</v>
      </c>
      <c r="CW191" s="20">
        <v>0</v>
      </c>
      <c r="CX191" s="20">
        <v>0</v>
      </c>
      <c r="CY191" s="20">
        <v>0</v>
      </c>
      <c r="CZ191" s="20">
        <v>0</v>
      </c>
      <c r="DA191" s="20">
        <v>0</v>
      </c>
      <c r="DB191" s="20">
        <v>0</v>
      </c>
      <c r="DC191" s="20">
        <v>0</v>
      </c>
      <c r="DD191" s="20">
        <v>0</v>
      </c>
      <c r="DE191" s="20">
        <v>0</v>
      </c>
      <c r="DF191" s="20">
        <v>0</v>
      </c>
      <c r="DG191" s="29">
        <v>0</v>
      </c>
    </row>
    <row r="192" ht="15.4" customHeight="1" spans="1:111">
      <c r="A192" s="21" t="s">
        <v>2263</v>
      </c>
      <c r="B192" s="22" t="s">
        <v>1744</v>
      </c>
      <c r="C192" s="22" t="s">
        <v>1744</v>
      </c>
      <c r="D192" s="22" t="s">
        <v>2264</v>
      </c>
      <c r="E192" s="20">
        <v>550000</v>
      </c>
      <c r="F192" s="20">
        <v>0</v>
      </c>
      <c r="G192" s="20">
        <v>0</v>
      </c>
      <c r="H192" s="20">
        <v>0</v>
      </c>
      <c r="I192" s="20">
        <v>0</v>
      </c>
      <c r="J192" s="20">
        <v>0</v>
      </c>
      <c r="K192" s="20">
        <v>0</v>
      </c>
      <c r="L192" s="20">
        <v>0</v>
      </c>
      <c r="M192" s="20">
        <v>0</v>
      </c>
      <c r="N192" s="20">
        <v>0</v>
      </c>
      <c r="O192" s="20">
        <v>0</v>
      </c>
      <c r="P192" s="20">
        <v>0</v>
      </c>
      <c r="Q192" s="20">
        <v>0</v>
      </c>
      <c r="R192" s="20">
        <v>0</v>
      </c>
      <c r="S192" s="20">
        <v>0</v>
      </c>
      <c r="T192" s="20">
        <v>0</v>
      </c>
      <c r="U192" s="20">
        <v>0</v>
      </c>
      <c r="V192" s="20">
        <v>0</v>
      </c>
      <c r="W192" s="20">
        <v>0</v>
      </c>
      <c r="X192" s="20">
        <v>0</v>
      </c>
      <c r="Y192" s="20">
        <v>0</v>
      </c>
      <c r="Z192" s="20">
        <v>0</v>
      </c>
      <c r="AA192" s="20">
        <v>0</v>
      </c>
      <c r="AB192" s="20">
        <v>0</v>
      </c>
      <c r="AC192" s="20">
        <v>0</v>
      </c>
      <c r="AD192" s="20">
        <v>0</v>
      </c>
      <c r="AE192" s="20">
        <v>0</v>
      </c>
      <c r="AF192" s="20">
        <v>0</v>
      </c>
      <c r="AG192" s="20">
        <v>0</v>
      </c>
      <c r="AH192" s="20">
        <v>0</v>
      </c>
      <c r="AI192" s="20">
        <v>0</v>
      </c>
      <c r="AJ192" s="20">
        <v>0</v>
      </c>
      <c r="AK192" s="20">
        <v>0</v>
      </c>
      <c r="AL192" s="20">
        <v>0</v>
      </c>
      <c r="AM192" s="20">
        <v>0</v>
      </c>
      <c r="AN192" s="20">
        <v>0</v>
      </c>
      <c r="AO192" s="20">
        <v>0</v>
      </c>
      <c r="AP192" s="20">
        <v>0</v>
      </c>
      <c r="AQ192" s="20">
        <v>0</v>
      </c>
      <c r="AR192" s="20">
        <v>0</v>
      </c>
      <c r="AS192" s="20">
        <v>0</v>
      </c>
      <c r="AT192" s="20">
        <v>0</v>
      </c>
      <c r="AU192" s="20">
        <v>0</v>
      </c>
      <c r="AV192" s="20">
        <v>550000</v>
      </c>
      <c r="AW192" s="20">
        <v>0</v>
      </c>
      <c r="AX192" s="20">
        <v>0</v>
      </c>
      <c r="AY192" s="20">
        <v>65000</v>
      </c>
      <c r="AZ192" s="20">
        <v>0</v>
      </c>
      <c r="BA192" s="20">
        <v>485000</v>
      </c>
      <c r="BB192" s="20">
        <v>0</v>
      </c>
      <c r="BC192" s="20">
        <v>0</v>
      </c>
      <c r="BD192" s="20">
        <v>0</v>
      </c>
      <c r="BE192" s="20">
        <v>0</v>
      </c>
      <c r="BF192" s="20">
        <v>0</v>
      </c>
      <c r="BG192" s="20">
        <v>0</v>
      </c>
      <c r="BH192" s="20">
        <v>0</v>
      </c>
      <c r="BI192" s="20">
        <v>0</v>
      </c>
      <c r="BJ192" s="20">
        <v>0</v>
      </c>
      <c r="BK192" s="20">
        <v>0</v>
      </c>
      <c r="BL192" s="20">
        <v>0</v>
      </c>
      <c r="BM192" s="20">
        <v>0</v>
      </c>
      <c r="BN192" s="20">
        <v>0</v>
      </c>
      <c r="BO192" s="20">
        <v>0</v>
      </c>
      <c r="BP192" s="20">
        <v>0</v>
      </c>
      <c r="BQ192" s="20">
        <v>0</v>
      </c>
      <c r="BR192" s="20">
        <v>0</v>
      </c>
      <c r="BS192" s="20">
        <v>0</v>
      </c>
      <c r="BT192" s="20">
        <v>0</v>
      </c>
      <c r="BU192" s="20">
        <v>0</v>
      </c>
      <c r="BV192" s="20">
        <v>0</v>
      </c>
      <c r="BW192" s="20">
        <v>0</v>
      </c>
      <c r="BX192" s="20">
        <v>0</v>
      </c>
      <c r="BY192" s="20">
        <v>0</v>
      </c>
      <c r="BZ192" s="20">
        <v>0</v>
      </c>
      <c r="CA192" s="20">
        <v>0</v>
      </c>
      <c r="CB192" s="20">
        <v>0</v>
      </c>
      <c r="CC192" s="20">
        <v>0</v>
      </c>
      <c r="CD192" s="20">
        <v>0</v>
      </c>
      <c r="CE192" s="20">
        <v>0</v>
      </c>
      <c r="CF192" s="20">
        <v>0</v>
      </c>
      <c r="CG192" s="20">
        <v>0</v>
      </c>
      <c r="CH192" s="20">
        <v>0</v>
      </c>
      <c r="CI192" s="20">
        <v>0</v>
      </c>
      <c r="CJ192" s="20">
        <v>0</v>
      </c>
      <c r="CK192" s="20">
        <v>0</v>
      </c>
      <c r="CL192" s="20">
        <v>0</v>
      </c>
      <c r="CM192" s="20">
        <v>0</v>
      </c>
      <c r="CN192" s="20">
        <v>0</v>
      </c>
      <c r="CO192" s="20">
        <v>0</v>
      </c>
      <c r="CP192" s="20">
        <v>0</v>
      </c>
      <c r="CQ192" s="20">
        <v>0</v>
      </c>
      <c r="CR192" s="20">
        <v>0</v>
      </c>
      <c r="CS192" s="20">
        <v>0</v>
      </c>
      <c r="CT192" s="20">
        <v>0</v>
      </c>
      <c r="CU192" s="20">
        <v>0</v>
      </c>
      <c r="CV192" s="20">
        <v>0</v>
      </c>
      <c r="CW192" s="20">
        <v>0</v>
      </c>
      <c r="CX192" s="20">
        <v>0</v>
      </c>
      <c r="CY192" s="20">
        <v>0</v>
      </c>
      <c r="CZ192" s="20">
        <v>0</v>
      </c>
      <c r="DA192" s="20">
        <v>0</v>
      </c>
      <c r="DB192" s="20">
        <v>0</v>
      </c>
      <c r="DC192" s="20">
        <v>0</v>
      </c>
      <c r="DD192" s="20">
        <v>0</v>
      </c>
      <c r="DE192" s="20">
        <v>0</v>
      </c>
      <c r="DF192" s="20">
        <v>0</v>
      </c>
      <c r="DG192" s="29">
        <v>0</v>
      </c>
    </row>
    <row r="193" ht="15.4" customHeight="1" spans="1:111">
      <c r="A193" s="21" t="s">
        <v>2265</v>
      </c>
      <c r="B193" s="22" t="s">
        <v>1744</v>
      </c>
      <c r="C193" s="22" t="s">
        <v>1744</v>
      </c>
      <c r="D193" s="22" t="s">
        <v>2266</v>
      </c>
      <c r="E193" s="20">
        <v>450000</v>
      </c>
      <c r="F193" s="20">
        <v>0</v>
      </c>
      <c r="G193" s="20">
        <v>0</v>
      </c>
      <c r="H193" s="20">
        <v>0</v>
      </c>
      <c r="I193" s="20">
        <v>0</v>
      </c>
      <c r="J193" s="20">
        <v>0</v>
      </c>
      <c r="K193" s="20">
        <v>0</v>
      </c>
      <c r="L193" s="20">
        <v>0</v>
      </c>
      <c r="M193" s="20">
        <v>0</v>
      </c>
      <c r="N193" s="20">
        <v>0</v>
      </c>
      <c r="O193" s="20">
        <v>0</v>
      </c>
      <c r="P193" s="20">
        <v>0</v>
      </c>
      <c r="Q193" s="20">
        <v>0</v>
      </c>
      <c r="R193" s="20">
        <v>0</v>
      </c>
      <c r="S193" s="20">
        <v>0</v>
      </c>
      <c r="T193" s="20">
        <v>0</v>
      </c>
      <c r="U193" s="20">
        <v>0</v>
      </c>
      <c r="V193" s="20">
        <v>0</v>
      </c>
      <c r="W193" s="20">
        <v>0</v>
      </c>
      <c r="X193" s="20">
        <v>0</v>
      </c>
      <c r="Y193" s="20">
        <v>0</v>
      </c>
      <c r="Z193" s="20">
        <v>0</v>
      </c>
      <c r="AA193" s="20">
        <v>0</v>
      </c>
      <c r="AB193" s="20">
        <v>0</v>
      </c>
      <c r="AC193" s="20">
        <v>0</v>
      </c>
      <c r="AD193" s="20">
        <v>0</v>
      </c>
      <c r="AE193" s="20">
        <v>0</v>
      </c>
      <c r="AF193" s="20">
        <v>0</v>
      </c>
      <c r="AG193" s="20">
        <v>0</v>
      </c>
      <c r="AH193" s="20">
        <v>0</v>
      </c>
      <c r="AI193" s="20">
        <v>0</v>
      </c>
      <c r="AJ193" s="20">
        <v>0</v>
      </c>
      <c r="AK193" s="20">
        <v>0</v>
      </c>
      <c r="AL193" s="20">
        <v>0</v>
      </c>
      <c r="AM193" s="20">
        <v>0</v>
      </c>
      <c r="AN193" s="20">
        <v>0</v>
      </c>
      <c r="AO193" s="20">
        <v>0</v>
      </c>
      <c r="AP193" s="20">
        <v>0</v>
      </c>
      <c r="AQ193" s="20">
        <v>0</v>
      </c>
      <c r="AR193" s="20">
        <v>0</v>
      </c>
      <c r="AS193" s="20">
        <v>0</v>
      </c>
      <c r="AT193" s="20">
        <v>0</v>
      </c>
      <c r="AU193" s="20">
        <v>0</v>
      </c>
      <c r="AV193" s="20">
        <v>450000</v>
      </c>
      <c r="AW193" s="20">
        <v>0</v>
      </c>
      <c r="AX193" s="20">
        <v>0</v>
      </c>
      <c r="AY193" s="20">
        <v>0</v>
      </c>
      <c r="AZ193" s="20">
        <v>0</v>
      </c>
      <c r="BA193" s="20">
        <v>450000</v>
      </c>
      <c r="BB193" s="20">
        <v>0</v>
      </c>
      <c r="BC193" s="20">
        <v>0</v>
      </c>
      <c r="BD193" s="20">
        <v>0</v>
      </c>
      <c r="BE193" s="20">
        <v>0</v>
      </c>
      <c r="BF193" s="20">
        <v>0</v>
      </c>
      <c r="BG193" s="20">
        <v>0</v>
      </c>
      <c r="BH193" s="20">
        <v>0</v>
      </c>
      <c r="BI193" s="20">
        <v>0</v>
      </c>
      <c r="BJ193" s="20">
        <v>0</v>
      </c>
      <c r="BK193" s="20">
        <v>0</v>
      </c>
      <c r="BL193" s="20">
        <v>0</v>
      </c>
      <c r="BM193" s="20">
        <v>0</v>
      </c>
      <c r="BN193" s="20">
        <v>0</v>
      </c>
      <c r="BO193" s="20">
        <v>0</v>
      </c>
      <c r="BP193" s="20">
        <v>0</v>
      </c>
      <c r="BQ193" s="20">
        <v>0</v>
      </c>
      <c r="BR193" s="20">
        <v>0</v>
      </c>
      <c r="BS193" s="20">
        <v>0</v>
      </c>
      <c r="BT193" s="20">
        <v>0</v>
      </c>
      <c r="BU193" s="20">
        <v>0</v>
      </c>
      <c r="BV193" s="20">
        <v>0</v>
      </c>
      <c r="BW193" s="20">
        <v>0</v>
      </c>
      <c r="BX193" s="20">
        <v>0</v>
      </c>
      <c r="BY193" s="20">
        <v>0</v>
      </c>
      <c r="BZ193" s="20">
        <v>0</v>
      </c>
      <c r="CA193" s="20">
        <v>0</v>
      </c>
      <c r="CB193" s="20">
        <v>0</v>
      </c>
      <c r="CC193" s="20">
        <v>0</v>
      </c>
      <c r="CD193" s="20">
        <v>0</v>
      </c>
      <c r="CE193" s="20">
        <v>0</v>
      </c>
      <c r="CF193" s="20">
        <v>0</v>
      </c>
      <c r="CG193" s="20">
        <v>0</v>
      </c>
      <c r="CH193" s="20">
        <v>0</v>
      </c>
      <c r="CI193" s="20">
        <v>0</v>
      </c>
      <c r="CJ193" s="20">
        <v>0</v>
      </c>
      <c r="CK193" s="20">
        <v>0</v>
      </c>
      <c r="CL193" s="20">
        <v>0</v>
      </c>
      <c r="CM193" s="20">
        <v>0</v>
      </c>
      <c r="CN193" s="20">
        <v>0</v>
      </c>
      <c r="CO193" s="20">
        <v>0</v>
      </c>
      <c r="CP193" s="20">
        <v>0</v>
      </c>
      <c r="CQ193" s="20">
        <v>0</v>
      </c>
      <c r="CR193" s="20">
        <v>0</v>
      </c>
      <c r="CS193" s="20">
        <v>0</v>
      </c>
      <c r="CT193" s="20">
        <v>0</v>
      </c>
      <c r="CU193" s="20">
        <v>0</v>
      </c>
      <c r="CV193" s="20">
        <v>0</v>
      </c>
      <c r="CW193" s="20">
        <v>0</v>
      </c>
      <c r="CX193" s="20">
        <v>0</v>
      </c>
      <c r="CY193" s="20">
        <v>0</v>
      </c>
      <c r="CZ193" s="20">
        <v>0</v>
      </c>
      <c r="DA193" s="20">
        <v>0</v>
      </c>
      <c r="DB193" s="20">
        <v>0</v>
      </c>
      <c r="DC193" s="20">
        <v>0</v>
      </c>
      <c r="DD193" s="20">
        <v>0</v>
      </c>
      <c r="DE193" s="20">
        <v>0</v>
      </c>
      <c r="DF193" s="20">
        <v>0</v>
      </c>
      <c r="DG193" s="29">
        <v>0</v>
      </c>
    </row>
    <row r="194" ht="15.4" customHeight="1" spans="1:111">
      <c r="A194" s="21" t="s">
        <v>2267</v>
      </c>
      <c r="B194" s="22" t="s">
        <v>1744</v>
      </c>
      <c r="C194" s="22" t="s">
        <v>1744</v>
      </c>
      <c r="D194" s="22" t="s">
        <v>2268</v>
      </c>
      <c r="E194" s="20">
        <v>100000</v>
      </c>
      <c r="F194" s="20">
        <v>0</v>
      </c>
      <c r="G194" s="20">
        <v>0</v>
      </c>
      <c r="H194" s="20">
        <v>0</v>
      </c>
      <c r="I194" s="20">
        <v>0</v>
      </c>
      <c r="J194" s="20">
        <v>0</v>
      </c>
      <c r="K194" s="20">
        <v>0</v>
      </c>
      <c r="L194" s="20">
        <v>0</v>
      </c>
      <c r="M194" s="20">
        <v>0</v>
      </c>
      <c r="N194" s="20">
        <v>0</v>
      </c>
      <c r="O194" s="20">
        <v>0</v>
      </c>
      <c r="P194" s="20">
        <v>0</v>
      </c>
      <c r="Q194" s="20">
        <v>0</v>
      </c>
      <c r="R194" s="20">
        <v>0</v>
      </c>
      <c r="S194" s="20">
        <v>0</v>
      </c>
      <c r="T194" s="20">
        <v>0</v>
      </c>
      <c r="U194" s="20">
        <v>0</v>
      </c>
      <c r="V194" s="20">
        <v>0</v>
      </c>
      <c r="W194" s="20">
        <v>0</v>
      </c>
      <c r="X194" s="20">
        <v>0</v>
      </c>
      <c r="Y194" s="20">
        <v>0</v>
      </c>
      <c r="Z194" s="20">
        <v>0</v>
      </c>
      <c r="AA194" s="20">
        <v>0</v>
      </c>
      <c r="AB194" s="20">
        <v>0</v>
      </c>
      <c r="AC194" s="20">
        <v>0</v>
      </c>
      <c r="AD194" s="20">
        <v>0</v>
      </c>
      <c r="AE194" s="20">
        <v>0</v>
      </c>
      <c r="AF194" s="20">
        <v>0</v>
      </c>
      <c r="AG194" s="20">
        <v>0</v>
      </c>
      <c r="AH194" s="20">
        <v>0</v>
      </c>
      <c r="AI194" s="20">
        <v>0</v>
      </c>
      <c r="AJ194" s="20">
        <v>0</v>
      </c>
      <c r="AK194" s="20">
        <v>0</v>
      </c>
      <c r="AL194" s="20">
        <v>0</v>
      </c>
      <c r="AM194" s="20">
        <v>0</v>
      </c>
      <c r="AN194" s="20">
        <v>0</v>
      </c>
      <c r="AO194" s="20">
        <v>0</v>
      </c>
      <c r="AP194" s="20">
        <v>0</v>
      </c>
      <c r="AQ194" s="20">
        <v>0</v>
      </c>
      <c r="AR194" s="20">
        <v>0</v>
      </c>
      <c r="AS194" s="20">
        <v>0</v>
      </c>
      <c r="AT194" s="20">
        <v>0</v>
      </c>
      <c r="AU194" s="20">
        <v>0</v>
      </c>
      <c r="AV194" s="20">
        <v>100000</v>
      </c>
      <c r="AW194" s="20">
        <v>0</v>
      </c>
      <c r="AX194" s="20">
        <v>0</v>
      </c>
      <c r="AY194" s="20">
        <v>65000</v>
      </c>
      <c r="AZ194" s="20">
        <v>0</v>
      </c>
      <c r="BA194" s="20">
        <v>35000</v>
      </c>
      <c r="BB194" s="20">
        <v>0</v>
      </c>
      <c r="BC194" s="20">
        <v>0</v>
      </c>
      <c r="BD194" s="20">
        <v>0</v>
      </c>
      <c r="BE194" s="20">
        <v>0</v>
      </c>
      <c r="BF194" s="20">
        <v>0</v>
      </c>
      <c r="BG194" s="20">
        <v>0</v>
      </c>
      <c r="BH194" s="20">
        <v>0</v>
      </c>
      <c r="BI194" s="20">
        <v>0</v>
      </c>
      <c r="BJ194" s="20">
        <v>0</v>
      </c>
      <c r="BK194" s="20">
        <v>0</v>
      </c>
      <c r="BL194" s="20">
        <v>0</v>
      </c>
      <c r="BM194" s="20">
        <v>0</v>
      </c>
      <c r="BN194" s="20">
        <v>0</v>
      </c>
      <c r="BO194" s="20">
        <v>0</v>
      </c>
      <c r="BP194" s="20">
        <v>0</v>
      </c>
      <c r="BQ194" s="20">
        <v>0</v>
      </c>
      <c r="BR194" s="20">
        <v>0</v>
      </c>
      <c r="BS194" s="20">
        <v>0</v>
      </c>
      <c r="BT194" s="20">
        <v>0</v>
      </c>
      <c r="BU194" s="20">
        <v>0</v>
      </c>
      <c r="BV194" s="20">
        <v>0</v>
      </c>
      <c r="BW194" s="20">
        <v>0</v>
      </c>
      <c r="BX194" s="20">
        <v>0</v>
      </c>
      <c r="BY194" s="20">
        <v>0</v>
      </c>
      <c r="BZ194" s="20">
        <v>0</v>
      </c>
      <c r="CA194" s="20">
        <v>0</v>
      </c>
      <c r="CB194" s="20">
        <v>0</v>
      </c>
      <c r="CC194" s="20">
        <v>0</v>
      </c>
      <c r="CD194" s="20">
        <v>0</v>
      </c>
      <c r="CE194" s="20">
        <v>0</v>
      </c>
      <c r="CF194" s="20">
        <v>0</v>
      </c>
      <c r="CG194" s="20">
        <v>0</v>
      </c>
      <c r="CH194" s="20">
        <v>0</v>
      </c>
      <c r="CI194" s="20">
        <v>0</v>
      </c>
      <c r="CJ194" s="20">
        <v>0</v>
      </c>
      <c r="CK194" s="20">
        <v>0</v>
      </c>
      <c r="CL194" s="20">
        <v>0</v>
      </c>
      <c r="CM194" s="20">
        <v>0</v>
      </c>
      <c r="CN194" s="20">
        <v>0</v>
      </c>
      <c r="CO194" s="20">
        <v>0</v>
      </c>
      <c r="CP194" s="20">
        <v>0</v>
      </c>
      <c r="CQ194" s="20">
        <v>0</v>
      </c>
      <c r="CR194" s="20">
        <v>0</v>
      </c>
      <c r="CS194" s="20">
        <v>0</v>
      </c>
      <c r="CT194" s="20">
        <v>0</v>
      </c>
      <c r="CU194" s="20">
        <v>0</v>
      </c>
      <c r="CV194" s="20">
        <v>0</v>
      </c>
      <c r="CW194" s="20">
        <v>0</v>
      </c>
      <c r="CX194" s="20">
        <v>0</v>
      </c>
      <c r="CY194" s="20">
        <v>0</v>
      </c>
      <c r="CZ194" s="20">
        <v>0</v>
      </c>
      <c r="DA194" s="20">
        <v>0</v>
      </c>
      <c r="DB194" s="20">
        <v>0</v>
      </c>
      <c r="DC194" s="20">
        <v>0</v>
      </c>
      <c r="DD194" s="20">
        <v>0</v>
      </c>
      <c r="DE194" s="20">
        <v>0</v>
      </c>
      <c r="DF194" s="20">
        <v>0</v>
      </c>
      <c r="DG194" s="29">
        <v>0</v>
      </c>
    </row>
    <row r="195" ht="15.4" customHeight="1" spans="1:111">
      <c r="A195" s="21" t="s">
        <v>2269</v>
      </c>
      <c r="B195" s="22" t="s">
        <v>1744</v>
      </c>
      <c r="C195" s="22" t="s">
        <v>1744</v>
      </c>
      <c r="D195" s="22" t="s">
        <v>2270</v>
      </c>
      <c r="E195" s="20">
        <v>409043.69</v>
      </c>
      <c r="F195" s="20">
        <v>0</v>
      </c>
      <c r="G195" s="20">
        <v>0</v>
      </c>
      <c r="H195" s="20">
        <v>0</v>
      </c>
      <c r="I195" s="20">
        <v>0</v>
      </c>
      <c r="J195" s="20">
        <v>0</v>
      </c>
      <c r="K195" s="20">
        <v>0</v>
      </c>
      <c r="L195" s="20">
        <v>0</v>
      </c>
      <c r="M195" s="20">
        <v>0</v>
      </c>
      <c r="N195" s="20">
        <v>0</v>
      </c>
      <c r="O195" s="20">
        <v>0</v>
      </c>
      <c r="P195" s="20">
        <v>0</v>
      </c>
      <c r="Q195" s="20">
        <v>0</v>
      </c>
      <c r="R195" s="20">
        <v>0</v>
      </c>
      <c r="S195" s="20">
        <v>0</v>
      </c>
      <c r="T195" s="20">
        <v>205881.8</v>
      </c>
      <c r="U195" s="20">
        <v>8000</v>
      </c>
      <c r="V195" s="20">
        <v>7000</v>
      </c>
      <c r="W195" s="20">
        <v>0</v>
      </c>
      <c r="X195" s="20">
        <v>0</v>
      </c>
      <c r="Y195" s="20">
        <v>2000</v>
      </c>
      <c r="Z195" s="20">
        <v>5000</v>
      </c>
      <c r="AA195" s="20">
        <v>4000</v>
      </c>
      <c r="AB195" s="20">
        <v>0</v>
      </c>
      <c r="AC195" s="20">
        <v>0</v>
      </c>
      <c r="AD195" s="20">
        <v>0</v>
      </c>
      <c r="AE195" s="20">
        <v>0</v>
      </c>
      <c r="AF195" s="20">
        <v>0</v>
      </c>
      <c r="AG195" s="20">
        <v>0</v>
      </c>
      <c r="AH195" s="20">
        <v>0</v>
      </c>
      <c r="AI195" s="20">
        <v>0</v>
      </c>
      <c r="AJ195" s="20">
        <v>0</v>
      </c>
      <c r="AK195" s="20">
        <v>0</v>
      </c>
      <c r="AL195" s="20">
        <v>0</v>
      </c>
      <c r="AM195" s="20">
        <v>0</v>
      </c>
      <c r="AN195" s="20">
        <v>4000</v>
      </c>
      <c r="AO195" s="20">
        <v>175881.8</v>
      </c>
      <c r="AP195" s="20">
        <v>0</v>
      </c>
      <c r="AQ195" s="20">
        <v>0</v>
      </c>
      <c r="AR195" s="20">
        <v>0</v>
      </c>
      <c r="AS195" s="20">
        <v>0</v>
      </c>
      <c r="AT195" s="20">
        <v>0</v>
      </c>
      <c r="AU195" s="20">
        <v>0</v>
      </c>
      <c r="AV195" s="20">
        <v>203161.89</v>
      </c>
      <c r="AW195" s="20">
        <v>0</v>
      </c>
      <c r="AX195" s="20">
        <v>0</v>
      </c>
      <c r="AY195" s="20">
        <v>0</v>
      </c>
      <c r="AZ195" s="20">
        <v>0</v>
      </c>
      <c r="BA195" s="20">
        <v>203161.89</v>
      </c>
      <c r="BB195" s="20">
        <v>0</v>
      </c>
      <c r="BC195" s="20">
        <v>0</v>
      </c>
      <c r="BD195" s="20">
        <v>0</v>
      </c>
      <c r="BE195" s="20">
        <v>0</v>
      </c>
      <c r="BF195" s="20">
        <v>0</v>
      </c>
      <c r="BG195" s="20">
        <v>0</v>
      </c>
      <c r="BH195" s="20">
        <v>0</v>
      </c>
      <c r="BI195" s="20">
        <v>0</v>
      </c>
      <c r="BJ195" s="20">
        <v>0</v>
      </c>
      <c r="BK195" s="20">
        <v>0</v>
      </c>
      <c r="BL195" s="20">
        <v>0</v>
      </c>
      <c r="BM195" s="20">
        <v>0</v>
      </c>
      <c r="BN195" s="20">
        <v>0</v>
      </c>
      <c r="BO195" s="20">
        <v>0</v>
      </c>
      <c r="BP195" s="20">
        <v>0</v>
      </c>
      <c r="BQ195" s="20">
        <v>0</v>
      </c>
      <c r="BR195" s="20">
        <v>0</v>
      </c>
      <c r="BS195" s="20">
        <v>0</v>
      </c>
      <c r="BT195" s="20">
        <v>0</v>
      </c>
      <c r="BU195" s="20">
        <v>0</v>
      </c>
      <c r="BV195" s="20">
        <v>0</v>
      </c>
      <c r="BW195" s="20">
        <v>0</v>
      </c>
      <c r="BX195" s="20">
        <v>0</v>
      </c>
      <c r="BY195" s="20">
        <v>0</v>
      </c>
      <c r="BZ195" s="20">
        <v>0</v>
      </c>
      <c r="CA195" s="20">
        <v>0</v>
      </c>
      <c r="CB195" s="20">
        <v>0</v>
      </c>
      <c r="CC195" s="20">
        <v>0</v>
      </c>
      <c r="CD195" s="20">
        <v>0</v>
      </c>
      <c r="CE195" s="20">
        <v>0</v>
      </c>
      <c r="CF195" s="20">
        <v>0</v>
      </c>
      <c r="CG195" s="20">
        <v>0</v>
      </c>
      <c r="CH195" s="20">
        <v>0</v>
      </c>
      <c r="CI195" s="20">
        <v>0</v>
      </c>
      <c r="CJ195" s="20">
        <v>0</v>
      </c>
      <c r="CK195" s="20">
        <v>0</v>
      </c>
      <c r="CL195" s="20">
        <v>0</v>
      </c>
      <c r="CM195" s="20">
        <v>0</v>
      </c>
      <c r="CN195" s="20">
        <v>0</v>
      </c>
      <c r="CO195" s="20">
        <v>0</v>
      </c>
      <c r="CP195" s="20">
        <v>0</v>
      </c>
      <c r="CQ195" s="20">
        <v>0</v>
      </c>
      <c r="CR195" s="20">
        <v>0</v>
      </c>
      <c r="CS195" s="20">
        <v>0</v>
      </c>
      <c r="CT195" s="20">
        <v>0</v>
      </c>
      <c r="CU195" s="20">
        <v>0</v>
      </c>
      <c r="CV195" s="20">
        <v>0</v>
      </c>
      <c r="CW195" s="20">
        <v>0</v>
      </c>
      <c r="CX195" s="20">
        <v>0</v>
      </c>
      <c r="CY195" s="20">
        <v>0</v>
      </c>
      <c r="CZ195" s="20">
        <v>0</v>
      </c>
      <c r="DA195" s="20">
        <v>0</v>
      </c>
      <c r="DB195" s="20">
        <v>0</v>
      </c>
      <c r="DC195" s="20">
        <v>0</v>
      </c>
      <c r="DD195" s="20">
        <v>0</v>
      </c>
      <c r="DE195" s="20">
        <v>0</v>
      </c>
      <c r="DF195" s="20">
        <v>0</v>
      </c>
      <c r="DG195" s="29">
        <v>0</v>
      </c>
    </row>
    <row r="196" ht="15.4" customHeight="1" spans="1:111">
      <c r="A196" s="21" t="s">
        <v>2271</v>
      </c>
      <c r="B196" s="22" t="s">
        <v>1744</v>
      </c>
      <c r="C196" s="22" t="s">
        <v>1744</v>
      </c>
      <c r="D196" s="22" t="s">
        <v>2272</v>
      </c>
      <c r="E196" s="20">
        <v>175881.8</v>
      </c>
      <c r="F196" s="20">
        <v>0</v>
      </c>
      <c r="G196" s="20">
        <v>0</v>
      </c>
      <c r="H196" s="20">
        <v>0</v>
      </c>
      <c r="I196" s="20">
        <v>0</v>
      </c>
      <c r="J196" s="20">
        <v>0</v>
      </c>
      <c r="K196" s="20">
        <v>0</v>
      </c>
      <c r="L196" s="20">
        <v>0</v>
      </c>
      <c r="M196" s="20">
        <v>0</v>
      </c>
      <c r="N196" s="20">
        <v>0</v>
      </c>
      <c r="O196" s="20">
        <v>0</v>
      </c>
      <c r="P196" s="20">
        <v>0</v>
      </c>
      <c r="Q196" s="20">
        <v>0</v>
      </c>
      <c r="R196" s="20">
        <v>0</v>
      </c>
      <c r="S196" s="20">
        <v>0</v>
      </c>
      <c r="T196" s="20">
        <v>175881.8</v>
      </c>
      <c r="U196" s="20">
        <v>0</v>
      </c>
      <c r="V196" s="20">
        <v>0</v>
      </c>
      <c r="W196" s="20">
        <v>0</v>
      </c>
      <c r="X196" s="20">
        <v>0</v>
      </c>
      <c r="Y196" s="20">
        <v>0</v>
      </c>
      <c r="Z196" s="20">
        <v>0</v>
      </c>
      <c r="AA196" s="20">
        <v>0</v>
      </c>
      <c r="AB196" s="20">
        <v>0</v>
      </c>
      <c r="AC196" s="20">
        <v>0</v>
      </c>
      <c r="AD196" s="20">
        <v>0</v>
      </c>
      <c r="AE196" s="20">
        <v>0</v>
      </c>
      <c r="AF196" s="20">
        <v>0</v>
      </c>
      <c r="AG196" s="20">
        <v>0</v>
      </c>
      <c r="AH196" s="20">
        <v>0</v>
      </c>
      <c r="AI196" s="20">
        <v>0</v>
      </c>
      <c r="AJ196" s="20">
        <v>0</v>
      </c>
      <c r="AK196" s="20">
        <v>0</v>
      </c>
      <c r="AL196" s="20">
        <v>0</v>
      </c>
      <c r="AM196" s="20">
        <v>0</v>
      </c>
      <c r="AN196" s="20">
        <v>0</v>
      </c>
      <c r="AO196" s="20">
        <v>175881.8</v>
      </c>
      <c r="AP196" s="20">
        <v>0</v>
      </c>
      <c r="AQ196" s="20">
        <v>0</v>
      </c>
      <c r="AR196" s="20">
        <v>0</v>
      </c>
      <c r="AS196" s="20">
        <v>0</v>
      </c>
      <c r="AT196" s="20">
        <v>0</v>
      </c>
      <c r="AU196" s="20">
        <v>0</v>
      </c>
      <c r="AV196" s="20">
        <v>0</v>
      </c>
      <c r="AW196" s="20">
        <v>0</v>
      </c>
      <c r="AX196" s="20">
        <v>0</v>
      </c>
      <c r="AY196" s="20">
        <v>0</v>
      </c>
      <c r="AZ196" s="20">
        <v>0</v>
      </c>
      <c r="BA196" s="20">
        <v>0</v>
      </c>
      <c r="BB196" s="20">
        <v>0</v>
      </c>
      <c r="BC196" s="20">
        <v>0</v>
      </c>
      <c r="BD196" s="20">
        <v>0</v>
      </c>
      <c r="BE196" s="20">
        <v>0</v>
      </c>
      <c r="BF196" s="20">
        <v>0</v>
      </c>
      <c r="BG196" s="20">
        <v>0</v>
      </c>
      <c r="BH196" s="20">
        <v>0</v>
      </c>
      <c r="BI196" s="20">
        <v>0</v>
      </c>
      <c r="BJ196" s="20">
        <v>0</v>
      </c>
      <c r="BK196" s="20">
        <v>0</v>
      </c>
      <c r="BL196" s="20">
        <v>0</v>
      </c>
      <c r="BM196" s="20">
        <v>0</v>
      </c>
      <c r="BN196" s="20">
        <v>0</v>
      </c>
      <c r="BO196" s="20">
        <v>0</v>
      </c>
      <c r="BP196" s="20">
        <v>0</v>
      </c>
      <c r="BQ196" s="20">
        <v>0</v>
      </c>
      <c r="BR196" s="20">
        <v>0</v>
      </c>
      <c r="BS196" s="20">
        <v>0</v>
      </c>
      <c r="BT196" s="20">
        <v>0</v>
      </c>
      <c r="BU196" s="20">
        <v>0</v>
      </c>
      <c r="BV196" s="20">
        <v>0</v>
      </c>
      <c r="BW196" s="20">
        <v>0</v>
      </c>
      <c r="BX196" s="20">
        <v>0</v>
      </c>
      <c r="BY196" s="20">
        <v>0</v>
      </c>
      <c r="BZ196" s="20">
        <v>0</v>
      </c>
      <c r="CA196" s="20">
        <v>0</v>
      </c>
      <c r="CB196" s="20">
        <v>0</v>
      </c>
      <c r="CC196" s="20">
        <v>0</v>
      </c>
      <c r="CD196" s="20">
        <v>0</v>
      </c>
      <c r="CE196" s="20">
        <v>0</v>
      </c>
      <c r="CF196" s="20">
        <v>0</v>
      </c>
      <c r="CG196" s="20">
        <v>0</v>
      </c>
      <c r="CH196" s="20">
        <v>0</v>
      </c>
      <c r="CI196" s="20">
        <v>0</v>
      </c>
      <c r="CJ196" s="20">
        <v>0</v>
      </c>
      <c r="CK196" s="20">
        <v>0</v>
      </c>
      <c r="CL196" s="20">
        <v>0</v>
      </c>
      <c r="CM196" s="20">
        <v>0</v>
      </c>
      <c r="CN196" s="20">
        <v>0</v>
      </c>
      <c r="CO196" s="20">
        <v>0</v>
      </c>
      <c r="CP196" s="20">
        <v>0</v>
      </c>
      <c r="CQ196" s="20">
        <v>0</v>
      </c>
      <c r="CR196" s="20">
        <v>0</v>
      </c>
      <c r="CS196" s="20">
        <v>0</v>
      </c>
      <c r="CT196" s="20">
        <v>0</v>
      </c>
      <c r="CU196" s="20">
        <v>0</v>
      </c>
      <c r="CV196" s="20">
        <v>0</v>
      </c>
      <c r="CW196" s="20">
        <v>0</v>
      </c>
      <c r="CX196" s="20">
        <v>0</v>
      </c>
      <c r="CY196" s="20">
        <v>0</v>
      </c>
      <c r="CZ196" s="20">
        <v>0</v>
      </c>
      <c r="DA196" s="20">
        <v>0</v>
      </c>
      <c r="DB196" s="20">
        <v>0</v>
      </c>
      <c r="DC196" s="20">
        <v>0</v>
      </c>
      <c r="DD196" s="20">
        <v>0</v>
      </c>
      <c r="DE196" s="20">
        <v>0</v>
      </c>
      <c r="DF196" s="20">
        <v>0</v>
      </c>
      <c r="DG196" s="29">
        <v>0</v>
      </c>
    </row>
    <row r="197" ht="15.4" customHeight="1" spans="1:111">
      <c r="A197" s="21" t="s">
        <v>2273</v>
      </c>
      <c r="B197" s="22" t="s">
        <v>1744</v>
      </c>
      <c r="C197" s="22" t="s">
        <v>1744</v>
      </c>
      <c r="D197" s="22" t="s">
        <v>2274</v>
      </c>
      <c r="E197" s="20">
        <v>203161.89</v>
      </c>
      <c r="F197" s="20">
        <v>0</v>
      </c>
      <c r="G197" s="20">
        <v>0</v>
      </c>
      <c r="H197" s="20">
        <v>0</v>
      </c>
      <c r="I197" s="20">
        <v>0</v>
      </c>
      <c r="J197" s="20">
        <v>0</v>
      </c>
      <c r="K197" s="20">
        <v>0</v>
      </c>
      <c r="L197" s="20">
        <v>0</v>
      </c>
      <c r="M197" s="20">
        <v>0</v>
      </c>
      <c r="N197" s="20">
        <v>0</v>
      </c>
      <c r="O197" s="20">
        <v>0</v>
      </c>
      <c r="P197" s="20">
        <v>0</v>
      </c>
      <c r="Q197" s="20">
        <v>0</v>
      </c>
      <c r="R197" s="20">
        <v>0</v>
      </c>
      <c r="S197" s="20">
        <v>0</v>
      </c>
      <c r="T197" s="20">
        <v>0</v>
      </c>
      <c r="U197" s="20">
        <v>0</v>
      </c>
      <c r="V197" s="20">
        <v>0</v>
      </c>
      <c r="W197" s="20">
        <v>0</v>
      </c>
      <c r="X197" s="20">
        <v>0</v>
      </c>
      <c r="Y197" s="20">
        <v>0</v>
      </c>
      <c r="Z197" s="20">
        <v>0</v>
      </c>
      <c r="AA197" s="20">
        <v>0</v>
      </c>
      <c r="AB197" s="20">
        <v>0</v>
      </c>
      <c r="AC197" s="20">
        <v>0</v>
      </c>
      <c r="AD197" s="20">
        <v>0</v>
      </c>
      <c r="AE197" s="20">
        <v>0</v>
      </c>
      <c r="AF197" s="20">
        <v>0</v>
      </c>
      <c r="AG197" s="20">
        <v>0</v>
      </c>
      <c r="AH197" s="20">
        <v>0</v>
      </c>
      <c r="AI197" s="20">
        <v>0</v>
      </c>
      <c r="AJ197" s="20">
        <v>0</v>
      </c>
      <c r="AK197" s="20">
        <v>0</v>
      </c>
      <c r="AL197" s="20">
        <v>0</v>
      </c>
      <c r="AM197" s="20">
        <v>0</v>
      </c>
      <c r="AN197" s="20">
        <v>0</v>
      </c>
      <c r="AO197" s="20">
        <v>0</v>
      </c>
      <c r="AP197" s="20">
        <v>0</v>
      </c>
      <c r="AQ197" s="20">
        <v>0</v>
      </c>
      <c r="AR197" s="20">
        <v>0</v>
      </c>
      <c r="AS197" s="20">
        <v>0</v>
      </c>
      <c r="AT197" s="20">
        <v>0</v>
      </c>
      <c r="AU197" s="20">
        <v>0</v>
      </c>
      <c r="AV197" s="20">
        <v>203161.89</v>
      </c>
      <c r="AW197" s="20">
        <v>0</v>
      </c>
      <c r="AX197" s="20">
        <v>0</v>
      </c>
      <c r="AY197" s="20">
        <v>0</v>
      </c>
      <c r="AZ197" s="20">
        <v>0</v>
      </c>
      <c r="BA197" s="20">
        <v>203161.89</v>
      </c>
      <c r="BB197" s="20">
        <v>0</v>
      </c>
      <c r="BC197" s="20">
        <v>0</v>
      </c>
      <c r="BD197" s="20">
        <v>0</v>
      </c>
      <c r="BE197" s="20">
        <v>0</v>
      </c>
      <c r="BF197" s="20">
        <v>0</v>
      </c>
      <c r="BG197" s="20">
        <v>0</v>
      </c>
      <c r="BH197" s="20">
        <v>0</v>
      </c>
      <c r="BI197" s="20">
        <v>0</v>
      </c>
      <c r="BJ197" s="20">
        <v>0</v>
      </c>
      <c r="BK197" s="20">
        <v>0</v>
      </c>
      <c r="BL197" s="20">
        <v>0</v>
      </c>
      <c r="BM197" s="20">
        <v>0</v>
      </c>
      <c r="BN197" s="20">
        <v>0</v>
      </c>
      <c r="BO197" s="20">
        <v>0</v>
      </c>
      <c r="BP197" s="20">
        <v>0</v>
      </c>
      <c r="BQ197" s="20">
        <v>0</v>
      </c>
      <c r="BR197" s="20">
        <v>0</v>
      </c>
      <c r="BS197" s="20">
        <v>0</v>
      </c>
      <c r="BT197" s="20">
        <v>0</v>
      </c>
      <c r="BU197" s="20">
        <v>0</v>
      </c>
      <c r="BV197" s="20">
        <v>0</v>
      </c>
      <c r="BW197" s="20">
        <v>0</v>
      </c>
      <c r="BX197" s="20">
        <v>0</v>
      </c>
      <c r="BY197" s="20">
        <v>0</v>
      </c>
      <c r="BZ197" s="20">
        <v>0</v>
      </c>
      <c r="CA197" s="20">
        <v>0</v>
      </c>
      <c r="CB197" s="20">
        <v>0</v>
      </c>
      <c r="CC197" s="20">
        <v>0</v>
      </c>
      <c r="CD197" s="20">
        <v>0</v>
      </c>
      <c r="CE197" s="20">
        <v>0</v>
      </c>
      <c r="CF197" s="20">
        <v>0</v>
      </c>
      <c r="CG197" s="20">
        <v>0</v>
      </c>
      <c r="CH197" s="20">
        <v>0</v>
      </c>
      <c r="CI197" s="20">
        <v>0</v>
      </c>
      <c r="CJ197" s="20">
        <v>0</v>
      </c>
      <c r="CK197" s="20">
        <v>0</v>
      </c>
      <c r="CL197" s="20">
        <v>0</v>
      </c>
      <c r="CM197" s="20">
        <v>0</v>
      </c>
      <c r="CN197" s="20">
        <v>0</v>
      </c>
      <c r="CO197" s="20">
        <v>0</v>
      </c>
      <c r="CP197" s="20">
        <v>0</v>
      </c>
      <c r="CQ197" s="20">
        <v>0</v>
      </c>
      <c r="CR197" s="20">
        <v>0</v>
      </c>
      <c r="CS197" s="20">
        <v>0</v>
      </c>
      <c r="CT197" s="20">
        <v>0</v>
      </c>
      <c r="CU197" s="20">
        <v>0</v>
      </c>
      <c r="CV197" s="20">
        <v>0</v>
      </c>
      <c r="CW197" s="20">
        <v>0</v>
      </c>
      <c r="CX197" s="20">
        <v>0</v>
      </c>
      <c r="CY197" s="20">
        <v>0</v>
      </c>
      <c r="CZ197" s="20">
        <v>0</v>
      </c>
      <c r="DA197" s="20">
        <v>0</v>
      </c>
      <c r="DB197" s="20">
        <v>0</v>
      </c>
      <c r="DC197" s="20">
        <v>0</v>
      </c>
      <c r="DD197" s="20">
        <v>0</v>
      </c>
      <c r="DE197" s="20">
        <v>0</v>
      </c>
      <c r="DF197" s="20">
        <v>0</v>
      </c>
      <c r="DG197" s="29">
        <v>0</v>
      </c>
    </row>
    <row r="198" ht="15.4" customHeight="1" spans="1:111">
      <c r="A198" s="21" t="s">
        <v>2275</v>
      </c>
      <c r="B198" s="22" t="s">
        <v>1744</v>
      </c>
      <c r="C198" s="22" t="s">
        <v>1744</v>
      </c>
      <c r="D198" s="22" t="s">
        <v>2276</v>
      </c>
      <c r="E198" s="20">
        <v>30000</v>
      </c>
      <c r="F198" s="20">
        <v>0</v>
      </c>
      <c r="G198" s="20">
        <v>0</v>
      </c>
      <c r="H198" s="20">
        <v>0</v>
      </c>
      <c r="I198" s="20">
        <v>0</v>
      </c>
      <c r="J198" s="20">
        <v>0</v>
      </c>
      <c r="K198" s="20">
        <v>0</v>
      </c>
      <c r="L198" s="20">
        <v>0</v>
      </c>
      <c r="M198" s="20">
        <v>0</v>
      </c>
      <c r="N198" s="20">
        <v>0</v>
      </c>
      <c r="O198" s="20">
        <v>0</v>
      </c>
      <c r="P198" s="20">
        <v>0</v>
      </c>
      <c r="Q198" s="20">
        <v>0</v>
      </c>
      <c r="R198" s="20">
        <v>0</v>
      </c>
      <c r="S198" s="20">
        <v>0</v>
      </c>
      <c r="T198" s="20">
        <v>30000</v>
      </c>
      <c r="U198" s="20">
        <v>8000</v>
      </c>
      <c r="V198" s="20">
        <v>7000</v>
      </c>
      <c r="W198" s="20">
        <v>0</v>
      </c>
      <c r="X198" s="20">
        <v>0</v>
      </c>
      <c r="Y198" s="20">
        <v>2000</v>
      </c>
      <c r="Z198" s="20">
        <v>5000</v>
      </c>
      <c r="AA198" s="20">
        <v>4000</v>
      </c>
      <c r="AB198" s="20">
        <v>0</v>
      </c>
      <c r="AC198" s="20">
        <v>0</v>
      </c>
      <c r="AD198" s="20">
        <v>0</v>
      </c>
      <c r="AE198" s="20">
        <v>0</v>
      </c>
      <c r="AF198" s="20">
        <v>0</v>
      </c>
      <c r="AG198" s="20">
        <v>0</v>
      </c>
      <c r="AH198" s="20">
        <v>0</v>
      </c>
      <c r="AI198" s="20">
        <v>0</v>
      </c>
      <c r="AJ198" s="20">
        <v>0</v>
      </c>
      <c r="AK198" s="20">
        <v>0</v>
      </c>
      <c r="AL198" s="20">
        <v>0</v>
      </c>
      <c r="AM198" s="20">
        <v>0</v>
      </c>
      <c r="AN198" s="20">
        <v>4000</v>
      </c>
      <c r="AO198" s="20">
        <v>0</v>
      </c>
      <c r="AP198" s="20">
        <v>0</v>
      </c>
      <c r="AQ198" s="20">
        <v>0</v>
      </c>
      <c r="AR198" s="20">
        <v>0</v>
      </c>
      <c r="AS198" s="20">
        <v>0</v>
      </c>
      <c r="AT198" s="20">
        <v>0</v>
      </c>
      <c r="AU198" s="20">
        <v>0</v>
      </c>
      <c r="AV198" s="20">
        <v>0</v>
      </c>
      <c r="AW198" s="20">
        <v>0</v>
      </c>
      <c r="AX198" s="20">
        <v>0</v>
      </c>
      <c r="AY198" s="20">
        <v>0</v>
      </c>
      <c r="AZ198" s="20">
        <v>0</v>
      </c>
      <c r="BA198" s="20">
        <v>0</v>
      </c>
      <c r="BB198" s="20">
        <v>0</v>
      </c>
      <c r="BC198" s="20">
        <v>0</v>
      </c>
      <c r="BD198" s="20">
        <v>0</v>
      </c>
      <c r="BE198" s="20">
        <v>0</v>
      </c>
      <c r="BF198" s="20">
        <v>0</v>
      </c>
      <c r="BG198" s="20">
        <v>0</v>
      </c>
      <c r="BH198" s="20">
        <v>0</v>
      </c>
      <c r="BI198" s="20">
        <v>0</v>
      </c>
      <c r="BJ198" s="20">
        <v>0</v>
      </c>
      <c r="BK198" s="20">
        <v>0</v>
      </c>
      <c r="BL198" s="20">
        <v>0</v>
      </c>
      <c r="BM198" s="20">
        <v>0</v>
      </c>
      <c r="BN198" s="20">
        <v>0</v>
      </c>
      <c r="BO198" s="20">
        <v>0</v>
      </c>
      <c r="BP198" s="20">
        <v>0</v>
      </c>
      <c r="BQ198" s="20">
        <v>0</v>
      </c>
      <c r="BR198" s="20">
        <v>0</v>
      </c>
      <c r="BS198" s="20">
        <v>0</v>
      </c>
      <c r="BT198" s="20">
        <v>0</v>
      </c>
      <c r="BU198" s="20">
        <v>0</v>
      </c>
      <c r="BV198" s="20">
        <v>0</v>
      </c>
      <c r="BW198" s="20">
        <v>0</v>
      </c>
      <c r="BX198" s="20">
        <v>0</v>
      </c>
      <c r="BY198" s="20">
        <v>0</v>
      </c>
      <c r="BZ198" s="20">
        <v>0</v>
      </c>
      <c r="CA198" s="20">
        <v>0</v>
      </c>
      <c r="CB198" s="20">
        <v>0</v>
      </c>
      <c r="CC198" s="20">
        <v>0</v>
      </c>
      <c r="CD198" s="20">
        <v>0</v>
      </c>
      <c r="CE198" s="20">
        <v>0</v>
      </c>
      <c r="CF198" s="20">
        <v>0</v>
      </c>
      <c r="CG198" s="20">
        <v>0</v>
      </c>
      <c r="CH198" s="20">
        <v>0</v>
      </c>
      <c r="CI198" s="20">
        <v>0</v>
      </c>
      <c r="CJ198" s="20">
        <v>0</v>
      </c>
      <c r="CK198" s="20">
        <v>0</v>
      </c>
      <c r="CL198" s="20">
        <v>0</v>
      </c>
      <c r="CM198" s="20">
        <v>0</v>
      </c>
      <c r="CN198" s="20">
        <v>0</v>
      </c>
      <c r="CO198" s="20">
        <v>0</v>
      </c>
      <c r="CP198" s="20">
        <v>0</v>
      </c>
      <c r="CQ198" s="20">
        <v>0</v>
      </c>
      <c r="CR198" s="20">
        <v>0</v>
      </c>
      <c r="CS198" s="20">
        <v>0</v>
      </c>
      <c r="CT198" s="20">
        <v>0</v>
      </c>
      <c r="CU198" s="20">
        <v>0</v>
      </c>
      <c r="CV198" s="20">
        <v>0</v>
      </c>
      <c r="CW198" s="20">
        <v>0</v>
      </c>
      <c r="CX198" s="20">
        <v>0</v>
      </c>
      <c r="CY198" s="20">
        <v>0</v>
      </c>
      <c r="CZ198" s="20">
        <v>0</v>
      </c>
      <c r="DA198" s="20">
        <v>0</v>
      </c>
      <c r="DB198" s="20">
        <v>0</v>
      </c>
      <c r="DC198" s="20">
        <v>0</v>
      </c>
      <c r="DD198" s="20">
        <v>0</v>
      </c>
      <c r="DE198" s="20">
        <v>0</v>
      </c>
      <c r="DF198" s="20">
        <v>0</v>
      </c>
      <c r="DG198" s="29">
        <v>0</v>
      </c>
    </row>
    <row r="199" ht="15.4" customHeight="1" spans="1:111">
      <c r="A199" s="21" t="s">
        <v>2277</v>
      </c>
      <c r="B199" s="22" t="s">
        <v>1744</v>
      </c>
      <c r="C199" s="22" t="s">
        <v>1744</v>
      </c>
      <c r="D199" s="22" t="s">
        <v>2278</v>
      </c>
      <c r="E199" s="20">
        <v>2685100</v>
      </c>
      <c r="F199" s="20">
        <v>0</v>
      </c>
      <c r="G199" s="20">
        <v>0</v>
      </c>
      <c r="H199" s="20">
        <v>0</v>
      </c>
      <c r="I199" s="20">
        <v>0</v>
      </c>
      <c r="J199" s="20">
        <v>0</v>
      </c>
      <c r="K199" s="20">
        <v>0</v>
      </c>
      <c r="L199" s="20">
        <v>0</v>
      </c>
      <c r="M199" s="20">
        <v>0</v>
      </c>
      <c r="N199" s="20">
        <v>0</v>
      </c>
      <c r="O199" s="20">
        <v>0</v>
      </c>
      <c r="P199" s="20">
        <v>0</v>
      </c>
      <c r="Q199" s="20">
        <v>0</v>
      </c>
      <c r="R199" s="20">
        <v>0</v>
      </c>
      <c r="S199" s="20">
        <v>0</v>
      </c>
      <c r="T199" s="20">
        <v>391500</v>
      </c>
      <c r="U199" s="20">
        <v>10000</v>
      </c>
      <c r="V199" s="20">
        <v>0</v>
      </c>
      <c r="W199" s="20">
        <v>0</v>
      </c>
      <c r="X199" s="20">
        <v>0</v>
      </c>
      <c r="Y199" s="20">
        <v>0</v>
      </c>
      <c r="Z199" s="20">
        <v>0</v>
      </c>
      <c r="AA199" s="20">
        <v>0</v>
      </c>
      <c r="AB199" s="20">
        <v>0</v>
      </c>
      <c r="AC199" s="20">
        <v>0</v>
      </c>
      <c r="AD199" s="20">
        <v>0</v>
      </c>
      <c r="AE199" s="20">
        <v>0</v>
      </c>
      <c r="AF199" s="20">
        <v>0</v>
      </c>
      <c r="AG199" s="20">
        <v>0</v>
      </c>
      <c r="AH199" s="20">
        <v>0</v>
      </c>
      <c r="AI199" s="20">
        <v>0</v>
      </c>
      <c r="AJ199" s="20">
        <v>0</v>
      </c>
      <c r="AK199" s="20">
        <v>0</v>
      </c>
      <c r="AL199" s="20">
        <v>0</v>
      </c>
      <c r="AM199" s="20">
        <v>0</v>
      </c>
      <c r="AN199" s="20">
        <v>0</v>
      </c>
      <c r="AO199" s="20">
        <v>381500</v>
      </c>
      <c r="AP199" s="20">
        <v>0</v>
      </c>
      <c r="AQ199" s="20">
        <v>0</v>
      </c>
      <c r="AR199" s="20">
        <v>0</v>
      </c>
      <c r="AS199" s="20">
        <v>0</v>
      </c>
      <c r="AT199" s="20">
        <v>0</v>
      </c>
      <c r="AU199" s="20">
        <v>0</v>
      </c>
      <c r="AV199" s="20">
        <v>2293600</v>
      </c>
      <c r="AW199" s="20">
        <v>0</v>
      </c>
      <c r="AX199" s="20">
        <v>0</v>
      </c>
      <c r="AY199" s="20">
        <v>0</v>
      </c>
      <c r="AZ199" s="20">
        <v>0</v>
      </c>
      <c r="BA199" s="20">
        <v>2273950</v>
      </c>
      <c r="BB199" s="20">
        <v>0</v>
      </c>
      <c r="BC199" s="20">
        <v>0</v>
      </c>
      <c r="BD199" s="20">
        <v>0</v>
      </c>
      <c r="BE199" s="20">
        <v>0</v>
      </c>
      <c r="BF199" s="20">
        <v>0</v>
      </c>
      <c r="BG199" s="20">
        <v>19650</v>
      </c>
      <c r="BH199" s="20">
        <v>0</v>
      </c>
      <c r="BI199" s="20">
        <v>0</v>
      </c>
      <c r="BJ199" s="20">
        <v>0</v>
      </c>
      <c r="BK199" s="20">
        <v>0</v>
      </c>
      <c r="BL199" s="20">
        <v>0</v>
      </c>
      <c r="BM199" s="20">
        <v>0</v>
      </c>
      <c r="BN199" s="20">
        <v>0</v>
      </c>
      <c r="BO199" s="20">
        <v>0</v>
      </c>
      <c r="BP199" s="20">
        <v>0</v>
      </c>
      <c r="BQ199" s="20">
        <v>0</v>
      </c>
      <c r="BR199" s="20">
        <v>0</v>
      </c>
      <c r="BS199" s="20">
        <v>0</v>
      </c>
      <c r="BT199" s="20">
        <v>0</v>
      </c>
      <c r="BU199" s="20">
        <v>0</v>
      </c>
      <c r="BV199" s="20">
        <v>0</v>
      </c>
      <c r="BW199" s="20">
        <v>0</v>
      </c>
      <c r="BX199" s="20">
        <v>0</v>
      </c>
      <c r="BY199" s="20">
        <v>0</v>
      </c>
      <c r="BZ199" s="20">
        <v>0</v>
      </c>
      <c r="CA199" s="20">
        <v>0</v>
      </c>
      <c r="CB199" s="20">
        <v>0</v>
      </c>
      <c r="CC199" s="20">
        <v>0</v>
      </c>
      <c r="CD199" s="20">
        <v>0</v>
      </c>
      <c r="CE199" s="20">
        <v>0</v>
      </c>
      <c r="CF199" s="20">
        <v>0</v>
      </c>
      <c r="CG199" s="20">
        <v>0</v>
      </c>
      <c r="CH199" s="20">
        <v>0</v>
      </c>
      <c r="CI199" s="20">
        <v>0</v>
      </c>
      <c r="CJ199" s="20">
        <v>0</v>
      </c>
      <c r="CK199" s="20">
        <v>0</v>
      </c>
      <c r="CL199" s="20">
        <v>0</v>
      </c>
      <c r="CM199" s="20">
        <v>0</v>
      </c>
      <c r="CN199" s="20">
        <v>0</v>
      </c>
      <c r="CO199" s="20">
        <v>0</v>
      </c>
      <c r="CP199" s="20">
        <v>0</v>
      </c>
      <c r="CQ199" s="20">
        <v>0</v>
      </c>
      <c r="CR199" s="20">
        <v>0</v>
      </c>
      <c r="CS199" s="20">
        <v>0</v>
      </c>
      <c r="CT199" s="20">
        <v>0</v>
      </c>
      <c r="CU199" s="20">
        <v>0</v>
      </c>
      <c r="CV199" s="20">
        <v>0</v>
      </c>
      <c r="CW199" s="20">
        <v>0</v>
      </c>
      <c r="CX199" s="20">
        <v>0</v>
      </c>
      <c r="CY199" s="20">
        <v>0</v>
      </c>
      <c r="CZ199" s="20">
        <v>0</v>
      </c>
      <c r="DA199" s="20">
        <v>0</v>
      </c>
      <c r="DB199" s="20">
        <v>0</v>
      </c>
      <c r="DC199" s="20">
        <v>0</v>
      </c>
      <c r="DD199" s="20">
        <v>0</v>
      </c>
      <c r="DE199" s="20">
        <v>0</v>
      </c>
      <c r="DF199" s="20">
        <v>0</v>
      </c>
      <c r="DG199" s="29">
        <v>0</v>
      </c>
    </row>
    <row r="200" ht="15.4" customHeight="1" spans="1:111">
      <c r="A200" s="21" t="s">
        <v>2279</v>
      </c>
      <c r="B200" s="22" t="s">
        <v>1744</v>
      </c>
      <c r="C200" s="22" t="s">
        <v>1744</v>
      </c>
      <c r="D200" s="22" t="s">
        <v>1957</v>
      </c>
      <c r="E200" s="20">
        <v>180000</v>
      </c>
      <c r="F200" s="20">
        <v>0</v>
      </c>
      <c r="G200" s="20">
        <v>0</v>
      </c>
      <c r="H200" s="20">
        <v>0</v>
      </c>
      <c r="I200" s="20">
        <v>0</v>
      </c>
      <c r="J200" s="20">
        <v>0</v>
      </c>
      <c r="K200" s="20">
        <v>0</v>
      </c>
      <c r="L200" s="20">
        <v>0</v>
      </c>
      <c r="M200" s="20">
        <v>0</v>
      </c>
      <c r="N200" s="20">
        <v>0</v>
      </c>
      <c r="O200" s="20">
        <v>0</v>
      </c>
      <c r="P200" s="20">
        <v>0</v>
      </c>
      <c r="Q200" s="20">
        <v>0</v>
      </c>
      <c r="R200" s="20">
        <v>0</v>
      </c>
      <c r="S200" s="20">
        <v>0</v>
      </c>
      <c r="T200" s="20">
        <v>180000</v>
      </c>
      <c r="U200" s="20">
        <v>0</v>
      </c>
      <c r="V200" s="20">
        <v>0</v>
      </c>
      <c r="W200" s="20">
        <v>0</v>
      </c>
      <c r="X200" s="20">
        <v>0</v>
      </c>
      <c r="Y200" s="20">
        <v>0</v>
      </c>
      <c r="Z200" s="20">
        <v>0</v>
      </c>
      <c r="AA200" s="20">
        <v>0</v>
      </c>
      <c r="AB200" s="20">
        <v>0</v>
      </c>
      <c r="AC200" s="20">
        <v>0</v>
      </c>
      <c r="AD200" s="20">
        <v>0</v>
      </c>
      <c r="AE200" s="20">
        <v>0</v>
      </c>
      <c r="AF200" s="20">
        <v>0</v>
      </c>
      <c r="AG200" s="20">
        <v>0</v>
      </c>
      <c r="AH200" s="20">
        <v>0</v>
      </c>
      <c r="AI200" s="20">
        <v>0</v>
      </c>
      <c r="AJ200" s="20">
        <v>0</v>
      </c>
      <c r="AK200" s="20">
        <v>0</v>
      </c>
      <c r="AL200" s="20">
        <v>0</v>
      </c>
      <c r="AM200" s="20">
        <v>0</v>
      </c>
      <c r="AN200" s="20">
        <v>0</v>
      </c>
      <c r="AO200" s="20">
        <v>180000</v>
      </c>
      <c r="AP200" s="20">
        <v>0</v>
      </c>
      <c r="AQ200" s="20">
        <v>0</v>
      </c>
      <c r="AR200" s="20">
        <v>0</v>
      </c>
      <c r="AS200" s="20">
        <v>0</v>
      </c>
      <c r="AT200" s="20">
        <v>0</v>
      </c>
      <c r="AU200" s="20">
        <v>0</v>
      </c>
      <c r="AV200" s="20">
        <v>0</v>
      </c>
      <c r="AW200" s="20">
        <v>0</v>
      </c>
      <c r="AX200" s="20">
        <v>0</v>
      </c>
      <c r="AY200" s="20">
        <v>0</v>
      </c>
      <c r="AZ200" s="20">
        <v>0</v>
      </c>
      <c r="BA200" s="20">
        <v>0</v>
      </c>
      <c r="BB200" s="20">
        <v>0</v>
      </c>
      <c r="BC200" s="20">
        <v>0</v>
      </c>
      <c r="BD200" s="20">
        <v>0</v>
      </c>
      <c r="BE200" s="20">
        <v>0</v>
      </c>
      <c r="BF200" s="20">
        <v>0</v>
      </c>
      <c r="BG200" s="20">
        <v>0</v>
      </c>
      <c r="BH200" s="20">
        <v>0</v>
      </c>
      <c r="BI200" s="20">
        <v>0</v>
      </c>
      <c r="BJ200" s="20">
        <v>0</v>
      </c>
      <c r="BK200" s="20">
        <v>0</v>
      </c>
      <c r="BL200" s="20">
        <v>0</v>
      </c>
      <c r="BM200" s="20">
        <v>0</v>
      </c>
      <c r="BN200" s="20">
        <v>0</v>
      </c>
      <c r="BO200" s="20">
        <v>0</v>
      </c>
      <c r="BP200" s="20">
        <v>0</v>
      </c>
      <c r="BQ200" s="20">
        <v>0</v>
      </c>
      <c r="BR200" s="20">
        <v>0</v>
      </c>
      <c r="BS200" s="20">
        <v>0</v>
      </c>
      <c r="BT200" s="20">
        <v>0</v>
      </c>
      <c r="BU200" s="20">
        <v>0</v>
      </c>
      <c r="BV200" s="20">
        <v>0</v>
      </c>
      <c r="BW200" s="20">
        <v>0</v>
      </c>
      <c r="BX200" s="20">
        <v>0</v>
      </c>
      <c r="BY200" s="20">
        <v>0</v>
      </c>
      <c r="BZ200" s="20">
        <v>0</v>
      </c>
      <c r="CA200" s="20">
        <v>0</v>
      </c>
      <c r="CB200" s="20">
        <v>0</v>
      </c>
      <c r="CC200" s="20">
        <v>0</v>
      </c>
      <c r="CD200" s="20">
        <v>0</v>
      </c>
      <c r="CE200" s="20">
        <v>0</v>
      </c>
      <c r="CF200" s="20">
        <v>0</v>
      </c>
      <c r="CG200" s="20">
        <v>0</v>
      </c>
      <c r="CH200" s="20">
        <v>0</v>
      </c>
      <c r="CI200" s="20">
        <v>0</v>
      </c>
      <c r="CJ200" s="20">
        <v>0</v>
      </c>
      <c r="CK200" s="20">
        <v>0</v>
      </c>
      <c r="CL200" s="20">
        <v>0</v>
      </c>
      <c r="CM200" s="20">
        <v>0</v>
      </c>
      <c r="CN200" s="20">
        <v>0</v>
      </c>
      <c r="CO200" s="20">
        <v>0</v>
      </c>
      <c r="CP200" s="20">
        <v>0</v>
      </c>
      <c r="CQ200" s="20">
        <v>0</v>
      </c>
      <c r="CR200" s="20">
        <v>0</v>
      </c>
      <c r="CS200" s="20">
        <v>0</v>
      </c>
      <c r="CT200" s="20">
        <v>0</v>
      </c>
      <c r="CU200" s="20">
        <v>0</v>
      </c>
      <c r="CV200" s="20">
        <v>0</v>
      </c>
      <c r="CW200" s="20">
        <v>0</v>
      </c>
      <c r="CX200" s="20">
        <v>0</v>
      </c>
      <c r="CY200" s="20">
        <v>0</v>
      </c>
      <c r="CZ200" s="20">
        <v>0</v>
      </c>
      <c r="DA200" s="20">
        <v>0</v>
      </c>
      <c r="DB200" s="20">
        <v>0</v>
      </c>
      <c r="DC200" s="20">
        <v>0</v>
      </c>
      <c r="DD200" s="20">
        <v>0</v>
      </c>
      <c r="DE200" s="20">
        <v>0</v>
      </c>
      <c r="DF200" s="20">
        <v>0</v>
      </c>
      <c r="DG200" s="29">
        <v>0</v>
      </c>
    </row>
    <row r="201" ht="15.4" customHeight="1" spans="1:111">
      <c r="A201" s="21" t="s">
        <v>2280</v>
      </c>
      <c r="B201" s="22" t="s">
        <v>1744</v>
      </c>
      <c r="C201" s="22" t="s">
        <v>1744</v>
      </c>
      <c r="D201" s="22" t="s">
        <v>2281</v>
      </c>
      <c r="E201" s="20">
        <v>2180000</v>
      </c>
      <c r="F201" s="20">
        <v>0</v>
      </c>
      <c r="G201" s="20">
        <v>0</v>
      </c>
      <c r="H201" s="20">
        <v>0</v>
      </c>
      <c r="I201" s="20">
        <v>0</v>
      </c>
      <c r="J201" s="20">
        <v>0</v>
      </c>
      <c r="K201" s="20">
        <v>0</v>
      </c>
      <c r="L201" s="20">
        <v>0</v>
      </c>
      <c r="M201" s="20">
        <v>0</v>
      </c>
      <c r="N201" s="20">
        <v>0</v>
      </c>
      <c r="O201" s="20">
        <v>0</v>
      </c>
      <c r="P201" s="20">
        <v>0</v>
      </c>
      <c r="Q201" s="20">
        <v>0</v>
      </c>
      <c r="R201" s="20">
        <v>0</v>
      </c>
      <c r="S201" s="20">
        <v>0</v>
      </c>
      <c r="T201" s="20">
        <v>0</v>
      </c>
      <c r="U201" s="20">
        <v>0</v>
      </c>
      <c r="V201" s="20">
        <v>0</v>
      </c>
      <c r="W201" s="20">
        <v>0</v>
      </c>
      <c r="X201" s="20">
        <v>0</v>
      </c>
      <c r="Y201" s="20">
        <v>0</v>
      </c>
      <c r="Z201" s="20">
        <v>0</v>
      </c>
      <c r="AA201" s="20">
        <v>0</v>
      </c>
      <c r="AB201" s="20">
        <v>0</v>
      </c>
      <c r="AC201" s="20">
        <v>0</v>
      </c>
      <c r="AD201" s="20">
        <v>0</v>
      </c>
      <c r="AE201" s="20">
        <v>0</v>
      </c>
      <c r="AF201" s="20">
        <v>0</v>
      </c>
      <c r="AG201" s="20">
        <v>0</v>
      </c>
      <c r="AH201" s="20">
        <v>0</v>
      </c>
      <c r="AI201" s="20">
        <v>0</v>
      </c>
      <c r="AJ201" s="20">
        <v>0</v>
      </c>
      <c r="AK201" s="20">
        <v>0</v>
      </c>
      <c r="AL201" s="20">
        <v>0</v>
      </c>
      <c r="AM201" s="20">
        <v>0</v>
      </c>
      <c r="AN201" s="20">
        <v>0</v>
      </c>
      <c r="AO201" s="20">
        <v>0</v>
      </c>
      <c r="AP201" s="20">
        <v>0</v>
      </c>
      <c r="AQ201" s="20">
        <v>0</v>
      </c>
      <c r="AR201" s="20">
        <v>0</v>
      </c>
      <c r="AS201" s="20">
        <v>0</v>
      </c>
      <c r="AT201" s="20">
        <v>0</v>
      </c>
      <c r="AU201" s="20">
        <v>0</v>
      </c>
      <c r="AV201" s="20">
        <v>2180000</v>
      </c>
      <c r="AW201" s="20">
        <v>0</v>
      </c>
      <c r="AX201" s="20">
        <v>0</v>
      </c>
      <c r="AY201" s="20">
        <v>0</v>
      </c>
      <c r="AZ201" s="20">
        <v>0</v>
      </c>
      <c r="BA201" s="20">
        <v>2180000</v>
      </c>
      <c r="BB201" s="20">
        <v>0</v>
      </c>
      <c r="BC201" s="20">
        <v>0</v>
      </c>
      <c r="BD201" s="20">
        <v>0</v>
      </c>
      <c r="BE201" s="20">
        <v>0</v>
      </c>
      <c r="BF201" s="20">
        <v>0</v>
      </c>
      <c r="BG201" s="20">
        <v>0</v>
      </c>
      <c r="BH201" s="20">
        <v>0</v>
      </c>
      <c r="BI201" s="20">
        <v>0</v>
      </c>
      <c r="BJ201" s="20">
        <v>0</v>
      </c>
      <c r="BK201" s="20">
        <v>0</v>
      </c>
      <c r="BL201" s="20">
        <v>0</v>
      </c>
      <c r="BM201" s="20">
        <v>0</v>
      </c>
      <c r="BN201" s="20">
        <v>0</v>
      </c>
      <c r="BO201" s="20">
        <v>0</v>
      </c>
      <c r="BP201" s="20">
        <v>0</v>
      </c>
      <c r="BQ201" s="20">
        <v>0</v>
      </c>
      <c r="BR201" s="20">
        <v>0</v>
      </c>
      <c r="BS201" s="20">
        <v>0</v>
      </c>
      <c r="BT201" s="20">
        <v>0</v>
      </c>
      <c r="BU201" s="20">
        <v>0</v>
      </c>
      <c r="BV201" s="20">
        <v>0</v>
      </c>
      <c r="BW201" s="20">
        <v>0</v>
      </c>
      <c r="BX201" s="20">
        <v>0</v>
      </c>
      <c r="BY201" s="20">
        <v>0</v>
      </c>
      <c r="BZ201" s="20">
        <v>0</v>
      </c>
      <c r="CA201" s="20">
        <v>0</v>
      </c>
      <c r="CB201" s="20">
        <v>0</v>
      </c>
      <c r="CC201" s="20">
        <v>0</v>
      </c>
      <c r="CD201" s="20">
        <v>0</v>
      </c>
      <c r="CE201" s="20">
        <v>0</v>
      </c>
      <c r="CF201" s="20">
        <v>0</v>
      </c>
      <c r="CG201" s="20">
        <v>0</v>
      </c>
      <c r="CH201" s="20">
        <v>0</v>
      </c>
      <c r="CI201" s="20">
        <v>0</v>
      </c>
      <c r="CJ201" s="20">
        <v>0</v>
      </c>
      <c r="CK201" s="20">
        <v>0</v>
      </c>
      <c r="CL201" s="20">
        <v>0</v>
      </c>
      <c r="CM201" s="20">
        <v>0</v>
      </c>
      <c r="CN201" s="20">
        <v>0</v>
      </c>
      <c r="CO201" s="20">
        <v>0</v>
      </c>
      <c r="CP201" s="20">
        <v>0</v>
      </c>
      <c r="CQ201" s="20">
        <v>0</v>
      </c>
      <c r="CR201" s="20">
        <v>0</v>
      </c>
      <c r="CS201" s="20">
        <v>0</v>
      </c>
      <c r="CT201" s="20">
        <v>0</v>
      </c>
      <c r="CU201" s="20">
        <v>0</v>
      </c>
      <c r="CV201" s="20">
        <v>0</v>
      </c>
      <c r="CW201" s="20">
        <v>0</v>
      </c>
      <c r="CX201" s="20">
        <v>0</v>
      </c>
      <c r="CY201" s="20">
        <v>0</v>
      </c>
      <c r="CZ201" s="20">
        <v>0</v>
      </c>
      <c r="DA201" s="20">
        <v>0</v>
      </c>
      <c r="DB201" s="20">
        <v>0</v>
      </c>
      <c r="DC201" s="20">
        <v>0</v>
      </c>
      <c r="DD201" s="20">
        <v>0</v>
      </c>
      <c r="DE201" s="20">
        <v>0</v>
      </c>
      <c r="DF201" s="20">
        <v>0</v>
      </c>
      <c r="DG201" s="29">
        <v>0</v>
      </c>
    </row>
    <row r="202" ht="15.4" customHeight="1" spans="1:111">
      <c r="A202" s="21" t="s">
        <v>2282</v>
      </c>
      <c r="B202" s="22" t="s">
        <v>1744</v>
      </c>
      <c r="C202" s="22" t="s">
        <v>1744</v>
      </c>
      <c r="D202" s="22" t="s">
        <v>2283</v>
      </c>
      <c r="E202" s="20">
        <v>325100</v>
      </c>
      <c r="F202" s="20">
        <v>0</v>
      </c>
      <c r="G202" s="20">
        <v>0</v>
      </c>
      <c r="H202" s="20">
        <v>0</v>
      </c>
      <c r="I202" s="20">
        <v>0</v>
      </c>
      <c r="J202" s="20">
        <v>0</v>
      </c>
      <c r="K202" s="20">
        <v>0</v>
      </c>
      <c r="L202" s="20">
        <v>0</v>
      </c>
      <c r="M202" s="20">
        <v>0</v>
      </c>
      <c r="N202" s="20">
        <v>0</v>
      </c>
      <c r="O202" s="20">
        <v>0</v>
      </c>
      <c r="P202" s="20">
        <v>0</v>
      </c>
      <c r="Q202" s="20">
        <v>0</v>
      </c>
      <c r="R202" s="20">
        <v>0</v>
      </c>
      <c r="S202" s="20">
        <v>0</v>
      </c>
      <c r="T202" s="20">
        <v>211500</v>
      </c>
      <c r="U202" s="20">
        <v>10000</v>
      </c>
      <c r="V202" s="20">
        <v>0</v>
      </c>
      <c r="W202" s="20">
        <v>0</v>
      </c>
      <c r="X202" s="20">
        <v>0</v>
      </c>
      <c r="Y202" s="20">
        <v>0</v>
      </c>
      <c r="Z202" s="20">
        <v>0</v>
      </c>
      <c r="AA202" s="20">
        <v>0</v>
      </c>
      <c r="AB202" s="20">
        <v>0</v>
      </c>
      <c r="AC202" s="20">
        <v>0</v>
      </c>
      <c r="AD202" s="20">
        <v>0</v>
      </c>
      <c r="AE202" s="20">
        <v>0</v>
      </c>
      <c r="AF202" s="20">
        <v>0</v>
      </c>
      <c r="AG202" s="20">
        <v>0</v>
      </c>
      <c r="AH202" s="20">
        <v>0</v>
      </c>
      <c r="AI202" s="20">
        <v>0</v>
      </c>
      <c r="AJ202" s="20">
        <v>0</v>
      </c>
      <c r="AK202" s="20">
        <v>0</v>
      </c>
      <c r="AL202" s="20">
        <v>0</v>
      </c>
      <c r="AM202" s="20">
        <v>0</v>
      </c>
      <c r="AN202" s="20">
        <v>0</v>
      </c>
      <c r="AO202" s="20">
        <v>201500</v>
      </c>
      <c r="AP202" s="20">
        <v>0</v>
      </c>
      <c r="AQ202" s="20">
        <v>0</v>
      </c>
      <c r="AR202" s="20">
        <v>0</v>
      </c>
      <c r="AS202" s="20">
        <v>0</v>
      </c>
      <c r="AT202" s="20">
        <v>0</v>
      </c>
      <c r="AU202" s="20">
        <v>0</v>
      </c>
      <c r="AV202" s="20">
        <v>113600</v>
      </c>
      <c r="AW202" s="20">
        <v>0</v>
      </c>
      <c r="AX202" s="20">
        <v>0</v>
      </c>
      <c r="AY202" s="20">
        <v>0</v>
      </c>
      <c r="AZ202" s="20">
        <v>0</v>
      </c>
      <c r="BA202" s="20">
        <v>93950</v>
      </c>
      <c r="BB202" s="20">
        <v>0</v>
      </c>
      <c r="BC202" s="20">
        <v>0</v>
      </c>
      <c r="BD202" s="20">
        <v>0</v>
      </c>
      <c r="BE202" s="20">
        <v>0</v>
      </c>
      <c r="BF202" s="20">
        <v>0</v>
      </c>
      <c r="BG202" s="20">
        <v>19650</v>
      </c>
      <c r="BH202" s="20">
        <v>0</v>
      </c>
      <c r="BI202" s="20">
        <v>0</v>
      </c>
      <c r="BJ202" s="20">
        <v>0</v>
      </c>
      <c r="BK202" s="20">
        <v>0</v>
      </c>
      <c r="BL202" s="20">
        <v>0</v>
      </c>
      <c r="BM202" s="20">
        <v>0</v>
      </c>
      <c r="BN202" s="20">
        <v>0</v>
      </c>
      <c r="BO202" s="20">
        <v>0</v>
      </c>
      <c r="BP202" s="20">
        <v>0</v>
      </c>
      <c r="BQ202" s="20">
        <v>0</v>
      </c>
      <c r="BR202" s="20">
        <v>0</v>
      </c>
      <c r="BS202" s="20">
        <v>0</v>
      </c>
      <c r="BT202" s="20">
        <v>0</v>
      </c>
      <c r="BU202" s="20">
        <v>0</v>
      </c>
      <c r="BV202" s="20">
        <v>0</v>
      </c>
      <c r="BW202" s="20">
        <v>0</v>
      </c>
      <c r="BX202" s="20">
        <v>0</v>
      </c>
      <c r="BY202" s="20">
        <v>0</v>
      </c>
      <c r="BZ202" s="20">
        <v>0</v>
      </c>
      <c r="CA202" s="20">
        <v>0</v>
      </c>
      <c r="CB202" s="20">
        <v>0</v>
      </c>
      <c r="CC202" s="20">
        <v>0</v>
      </c>
      <c r="CD202" s="20">
        <v>0</v>
      </c>
      <c r="CE202" s="20">
        <v>0</v>
      </c>
      <c r="CF202" s="20">
        <v>0</v>
      </c>
      <c r="CG202" s="20">
        <v>0</v>
      </c>
      <c r="CH202" s="20">
        <v>0</v>
      </c>
      <c r="CI202" s="20">
        <v>0</v>
      </c>
      <c r="CJ202" s="20">
        <v>0</v>
      </c>
      <c r="CK202" s="20">
        <v>0</v>
      </c>
      <c r="CL202" s="20">
        <v>0</v>
      </c>
      <c r="CM202" s="20">
        <v>0</v>
      </c>
      <c r="CN202" s="20">
        <v>0</v>
      </c>
      <c r="CO202" s="20">
        <v>0</v>
      </c>
      <c r="CP202" s="20">
        <v>0</v>
      </c>
      <c r="CQ202" s="20">
        <v>0</v>
      </c>
      <c r="CR202" s="20">
        <v>0</v>
      </c>
      <c r="CS202" s="20">
        <v>0</v>
      </c>
      <c r="CT202" s="20">
        <v>0</v>
      </c>
      <c r="CU202" s="20">
        <v>0</v>
      </c>
      <c r="CV202" s="20">
        <v>0</v>
      </c>
      <c r="CW202" s="20">
        <v>0</v>
      </c>
      <c r="CX202" s="20">
        <v>0</v>
      </c>
      <c r="CY202" s="20">
        <v>0</v>
      </c>
      <c r="CZ202" s="20">
        <v>0</v>
      </c>
      <c r="DA202" s="20">
        <v>0</v>
      </c>
      <c r="DB202" s="20">
        <v>0</v>
      </c>
      <c r="DC202" s="20">
        <v>0</v>
      </c>
      <c r="DD202" s="20">
        <v>0</v>
      </c>
      <c r="DE202" s="20">
        <v>0</v>
      </c>
      <c r="DF202" s="20">
        <v>0</v>
      </c>
      <c r="DG202" s="29">
        <v>0</v>
      </c>
    </row>
    <row r="203" ht="15.4" customHeight="1" spans="1:111">
      <c r="A203" s="21" t="s">
        <v>2284</v>
      </c>
      <c r="B203" s="22" t="s">
        <v>1744</v>
      </c>
      <c r="C203" s="22" t="s">
        <v>1744</v>
      </c>
      <c r="D203" s="22" t="s">
        <v>2285</v>
      </c>
      <c r="E203" s="20">
        <v>9700000</v>
      </c>
      <c r="F203" s="20">
        <v>0</v>
      </c>
      <c r="G203" s="20">
        <v>0</v>
      </c>
      <c r="H203" s="20">
        <v>0</v>
      </c>
      <c r="I203" s="20">
        <v>0</v>
      </c>
      <c r="J203" s="20">
        <v>0</v>
      </c>
      <c r="K203" s="20">
        <v>0</v>
      </c>
      <c r="L203" s="20">
        <v>0</v>
      </c>
      <c r="M203" s="20">
        <v>0</v>
      </c>
      <c r="N203" s="20">
        <v>0</v>
      </c>
      <c r="O203" s="20">
        <v>0</v>
      </c>
      <c r="P203" s="20">
        <v>0</v>
      </c>
      <c r="Q203" s="20">
        <v>0</v>
      </c>
      <c r="R203" s="20">
        <v>0</v>
      </c>
      <c r="S203" s="20">
        <v>0</v>
      </c>
      <c r="T203" s="20">
        <v>0</v>
      </c>
      <c r="U203" s="20">
        <v>0</v>
      </c>
      <c r="V203" s="20">
        <v>0</v>
      </c>
      <c r="W203" s="20">
        <v>0</v>
      </c>
      <c r="X203" s="20">
        <v>0</v>
      </c>
      <c r="Y203" s="20">
        <v>0</v>
      </c>
      <c r="Z203" s="20">
        <v>0</v>
      </c>
      <c r="AA203" s="20">
        <v>0</v>
      </c>
      <c r="AB203" s="20">
        <v>0</v>
      </c>
      <c r="AC203" s="20">
        <v>0</v>
      </c>
      <c r="AD203" s="20">
        <v>0</v>
      </c>
      <c r="AE203" s="20">
        <v>0</v>
      </c>
      <c r="AF203" s="20">
        <v>0</v>
      </c>
      <c r="AG203" s="20">
        <v>0</v>
      </c>
      <c r="AH203" s="20">
        <v>0</v>
      </c>
      <c r="AI203" s="20">
        <v>0</v>
      </c>
      <c r="AJ203" s="20">
        <v>0</v>
      </c>
      <c r="AK203" s="20">
        <v>0</v>
      </c>
      <c r="AL203" s="20">
        <v>0</v>
      </c>
      <c r="AM203" s="20">
        <v>0</v>
      </c>
      <c r="AN203" s="20">
        <v>0</v>
      </c>
      <c r="AO203" s="20">
        <v>0</v>
      </c>
      <c r="AP203" s="20">
        <v>0</v>
      </c>
      <c r="AQ203" s="20">
        <v>0</v>
      </c>
      <c r="AR203" s="20">
        <v>0</v>
      </c>
      <c r="AS203" s="20">
        <v>0</v>
      </c>
      <c r="AT203" s="20">
        <v>0</v>
      </c>
      <c r="AU203" s="20">
        <v>0</v>
      </c>
      <c r="AV203" s="20">
        <v>9700000</v>
      </c>
      <c r="AW203" s="20">
        <v>0</v>
      </c>
      <c r="AX203" s="20">
        <v>0</v>
      </c>
      <c r="AY203" s="20">
        <v>0</v>
      </c>
      <c r="AZ203" s="20">
        <v>0</v>
      </c>
      <c r="BA203" s="20">
        <v>8935176</v>
      </c>
      <c r="BB203" s="20">
        <v>764824</v>
      </c>
      <c r="BC203" s="20">
        <v>0</v>
      </c>
      <c r="BD203" s="20">
        <v>0</v>
      </c>
      <c r="BE203" s="20">
        <v>0</v>
      </c>
      <c r="BF203" s="20">
        <v>0</v>
      </c>
      <c r="BG203" s="20">
        <v>0</v>
      </c>
      <c r="BH203" s="20">
        <v>0</v>
      </c>
      <c r="BI203" s="20">
        <v>0</v>
      </c>
      <c r="BJ203" s="20">
        <v>0</v>
      </c>
      <c r="BK203" s="20">
        <v>0</v>
      </c>
      <c r="BL203" s="20">
        <v>0</v>
      </c>
      <c r="BM203" s="20">
        <v>0</v>
      </c>
      <c r="BN203" s="20">
        <v>0</v>
      </c>
      <c r="BO203" s="20">
        <v>0</v>
      </c>
      <c r="BP203" s="20">
        <v>0</v>
      </c>
      <c r="BQ203" s="20">
        <v>0</v>
      </c>
      <c r="BR203" s="20">
        <v>0</v>
      </c>
      <c r="BS203" s="20">
        <v>0</v>
      </c>
      <c r="BT203" s="20">
        <v>0</v>
      </c>
      <c r="BU203" s="20">
        <v>0</v>
      </c>
      <c r="BV203" s="20">
        <v>0</v>
      </c>
      <c r="BW203" s="20">
        <v>0</v>
      </c>
      <c r="BX203" s="20">
        <v>0</v>
      </c>
      <c r="BY203" s="20">
        <v>0</v>
      </c>
      <c r="BZ203" s="20">
        <v>0</v>
      </c>
      <c r="CA203" s="20">
        <v>0</v>
      </c>
      <c r="CB203" s="20">
        <v>0</v>
      </c>
      <c r="CC203" s="20">
        <v>0</v>
      </c>
      <c r="CD203" s="20">
        <v>0</v>
      </c>
      <c r="CE203" s="20">
        <v>0</v>
      </c>
      <c r="CF203" s="20">
        <v>0</v>
      </c>
      <c r="CG203" s="20">
        <v>0</v>
      </c>
      <c r="CH203" s="20">
        <v>0</v>
      </c>
      <c r="CI203" s="20">
        <v>0</v>
      </c>
      <c r="CJ203" s="20">
        <v>0</v>
      </c>
      <c r="CK203" s="20">
        <v>0</v>
      </c>
      <c r="CL203" s="20">
        <v>0</v>
      </c>
      <c r="CM203" s="20">
        <v>0</v>
      </c>
      <c r="CN203" s="20">
        <v>0</v>
      </c>
      <c r="CO203" s="20">
        <v>0</v>
      </c>
      <c r="CP203" s="20">
        <v>0</v>
      </c>
      <c r="CQ203" s="20">
        <v>0</v>
      </c>
      <c r="CR203" s="20">
        <v>0</v>
      </c>
      <c r="CS203" s="20">
        <v>0</v>
      </c>
      <c r="CT203" s="20">
        <v>0</v>
      </c>
      <c r="CU203" s="20">
        <v>0</v>
      </c>
      <c r="CV203" s="20">
        <v>0</v>
      </c>
      <c r="CW203" s="20">
        <v>0</v>
      </c>
      <c r="CX203" s="20">
        <v>0</v>
      </c>
      <c r="CY203" s="20">
        <v>0</v>
      </c>
      <c r="CZ203" s="20">
        <v>0</v>
      </c>
      <c r="DA203" s="20">
        <v>0</v>
      </c>
      <c r="DB203" s="20">
        <v>0</v>
      </c>
      <c r="DC203" s="20">
        <v>0</v>
      </c>
      <c r="DD203" s="20">
        <v>0</v>
      </c>
      <c r="DE203" s="20">
        <v>0</v>
      </c>
      <c r="DF203" s="20">
        <v>0</v>
      </c>
      <c r="DG203" s="29">
        <v>0</v>
      </c>
    </row>
    <row r="204" ht="15.4" customHeight="1" spans="1:111">
      <c r="A204" s="21" t="s">
        <v>2286</v>
      </c>
      <c r="B204" s="22" t="s">
        <v>1744</v>
      </c>
      <c r="C204" s="22" t="s">
        <v>1744</v>
      </c>
      <c r="D204" s="22" t="s">
        <v>2287</v>
      </c>
      <c r="E204" s="20">
        <v>2965000</v>
      </c>
      <c r="F204" s="20">
        <v>0</v>
      </c>
      <c r="G204" s="20">
        <v>0</v>
      </c>
      <c r="H204" s="20">
        <v>0</v>
      </c>
      <c r="I204" s="20">
        <v>0</v>
      </c>
      <c r="J204" s="20">
        <v>0</v>
      </c>
      <c r="K204" s="20">
        <v>0</v>
      </c>
      <c r="L204" s="20">
        <v>0</v>
      </c>
      <c r="M204" s="20">
        <v>0</v>
      </c>
      <c r="N204" s="20">
        <v>0</v>
      </c>
      <c r="O204" s="20">
        <v>0</v>
      </c>
      <c r="P204" s="20">
        <v>0</v>
      </c>
      <c r="Q204" s="20">
        <v>0</v>
      </c>
      <c r="R204" s="20">
        <v>0</v>
      </c>
      <c r="S204" s="20">
        <v>0</v>
      </c>
      <c r="T204" s="20">
        <v>0</v>
      </c>
      <c r="U204" s="20">
        <v>0</v>
      </c>
      <c r="V204" s="20">
        <v>0</v>
      </c>
      <c r="W204" s="20">
        <v>0</v>
      </c>
      <c r="X204" s="20">
        <v>0</v>
      </c>
      <c r="Y204" s="20">
        <v>0</v>
      </c>
      <c r="Z204" s="20">
        <v>0</v>
      </c>
      <c r="AA204" s="20">
        <v>0</v>
      </c>
      <c r="AB204" s="20">
        <v>0</v>
      </c>
      <c r="AC204" s="20">
        <v>0</v>
      </c>
      <c r="AD204" s="20">
        <v>0</v>
      </c>
      <c r="AE204" s="20">
        <v>0</v>
      </c>
      <c r="AF204" s="20">
        <v>0</v>
      </c>
      <c r="AG204" s="20">
        <v>0</v>
      </c>
      <c r="AH204" s="20">
        <v>0</v>
      </c>
      <c r="AI204" s="20">
        <v>0</v>
      </c>
      <c r="AJ204" s="20">
        <v>0</v>
      </c>
      <c r="AK204" s="20">
        <v>0</v>
      </c>
      <c r="AL204" s="20">
        <v>0</v>
      </c>
      <c r="AM204" s="20">
        <v>0</v>
      </c>
      <c r="AN204" s="20">
        <v>0</v>
      </c>
      <c r="AO204" s="20">
        <v>0</v>
      </c>
      <c r="AP204" s="20">
        <v>0</v>
      </c>
      <c r="AQ204" s="20">
        <v>0</v>
      </c>
      <c r="AR204" s="20">
        <v>0</v>
      </c>
      <c r="AS204" s="20">
        <v>0</v>
      </c>
      <c r="AT204" s="20">
        <v>0</v>
      </c>
      <c r="AU204" s="20">
        <v>0</v>
      </c>
      <c r="AV204" s="20">
        <v>2965000</v>
      </c>
      <c r="AW204" s="20">
        <v>0</v>
      </c>
      <c r="AX204" s="20">
        <v>0</v>
      </c>
      <c r="AY204" s="20">
        <v>0</v>
      </c>
      <c r="AZ204" s="20">
        <v>0</v>
      </c>
      <c r="BA204" s="20">
        <v>2640880</v>
      </c>
      <c r="BB204" s="20">
        <v>324120</v>
      </c>
      <c r="BC204" s="20">
        <v>0</v>
      </c>
      <c r="BD204" s="20">
        <v>0</v>
      </c>
      <c r="BE204" s="20">
        <v>0</v>
      </c>
      <c r="BF204" s="20">
        <v>0</v>
      </c>
      <c r="BG204" s="20">
        <v>0</v>
      </c>
      <c r="BH204" s="20">
        <v>0</v>
      </c>
      <c r="BI204" s="20">
        <v>0</v>
      </c>
      <c r="BJ204" s="20">
        <v>0</v>
      </c>
      <c r="BK204" s="20">
        <v>0</v>
      </c>
      <c r="BL204" s="20">
        <v>0</v>
      </c>
      <c r="BM204" s="20">
        <v>0</v>
      </c>
      <c r="BN204" s="20">
        <v>0</v>
      </c>
      <c r="BO204" s="20">
        <v>0</v>
      </c>
      <c r="BP204" s="20">
        <v>0</v>
      </c>
      <c r="BQ204" s="20">
        <v>0</v>
      </c>
      <c r="BR204" s="20">
        <v>0</v>
      </c>
      <c r="BS204" s="20">
        <v>0</v>
      </c>
      <c r="BT204" s="20">
        <v>0</v>
      </c>
      <c r="BU204" s="20">
        <v>0</v>
      </c>
      <c r="BV204" s="20">
        <v>0</v>
      </c>
      <c r="BW204" s="20">
        <v>0</v>
      </c>
      <c r="BX204" s="20">
        <v>0</v>
      </c>
      <c r="BY204" s="20">
        <v>0</v>
      </c>
      <c r="BZ204" s="20">
        <v>0</v>
      </c>
      <c r="CA204" s="20">
        <v>0</v>
      </c>
      <c r="CB204" s="20">
        <v>0</v>
      </c>
      <c r="CC204" s="20">
        <v>0</v>
      </c>
      <c r="CD204" s="20">
        <v>0</v>
      </c>
      <c r="CE204" s="20">
        <v>0</v>
      </c>
      <c r="CF204" s="20">
        <v>0</v>
      </c>
      <c r="CG204" s="20">
        <v>0</v>
      </c>
      <c r="CH204" s="20">
        <v>0</v>
      </c>
      <c r="CI204" s="20">
        <v>0</v>
      </c>
      <c r="CJ204" s="20">
        <v>0</v>
      </c>
      <c r="CK204" s="20">
        <v>0</v>
      </c>
      <c r="CL204" s="20">
        <v>0</v>
      </c>
      <c r="CM204" s="20">
        <v>0</v>
      </c>
      <c r="CN204" s="20">
        <v>0</v>
      </c>
      <c r="CO204" s="20">
        <v>0</v>
      </c>
      <c r="CP204" s="20">
        <v>0</v>
      </c>
      <c r="CQ204" s="20">
        <v>0</v>
      </c>
      <c r="CR204" s="20">
        <v>0</v>
      </c>
      <c r="CS204" s="20">
        <v>0</v>
      </c>
      <c r="CT204" s="20">
        <v>0</v>
      </c>
      <c r="CU204" s="20">
        <v>0</v>
      </c>
      <c r="CV204" s="20">
        <v>0</v>
      </c>
      <c r="CW204" s="20">
        <v>0</v>
      </c>
      <c r="CX204" s="20">
        <v>0</v>
      </c>
      <c r="CY204" s="20">
        <v>0</v>
      </c>
      <c r="CZ204" s="20">
        <v>0</v>
      </c>
      <c r="DA204" s="20">
        <v>0</v>
      </c>
      <c r="DB204" s="20">
        <v>0</v>
      </c>
      <c r="DC204" s="20">
        <v>0</v>
      </c>
      <c r="DD204" s="20">
        <v>0</v>
      </c>
      <c r="DE204" s="20">
        <v>0</v>
      </c>
      <c r="DF204" s="20">
        <v>0</v>
      </c>
      <c r="DG204" s="29">
        <v>0</v>
      </c>
    </row>
    <row r="205" ht="15.4" customHeight="1" spans="1:111">
      <c r="A205" s="21" t="s">
        <v>2288</v>
      </c>
      <c r="B205" s="22" t="s">
        <v>1744</v>
      </c>
      <c r="C205" s="22" t="s">
        <v>1744</v>
      </c>
      <c r="D205" s="22" t="s">
        <v>2289</v>
      </c>
      <c r="E205" s="20">
        <v>6735000</v>
      </c>
      <c r="F205" s="20">
        <v>0</v>
      </c>
      <c r="G205" s="20">
        <v>0</v>
      </c>
      <c r="H205" s="20">
        <v>0</v>
      </c>
      <c r="I205" s="20">
        <v>0</v>
      </c>
      <c r="J205" s="20">
        <v>0</v>
      </c>
      <c r="K205" s="20">
        <v>0</v>
      </c>
      <c r="L205" s="20">
        <v>0</v>
      </c>
      <c r="M205" s="20">
        <v>0</v>
      </c>
      <c r="N205" s="20">
        <v>0</v>
      </c>
      <c r="O205" s="20">
        <v>0</v>
      </c>
      <c r="P205" s="20">
        <v>0</v>
      </c>
      <c r="Q205" s="20">
        <v>0</v>
      </c>
      <c r="R205" s="20">
        <v>0</v>
      </c>
      <c r="S205" s="20">
        <v>0</v>
      </c>
      <c r="T205" s="20">
        <v>0</v>
      </c>
      <c r="U205" s="20">
        <v>0</v>
      </c>
      <c r="V205" s="20">
        <v>0</v>
      </c>
      <c r="W205" s="20">
        <v>0</v>
      </c>
      <c r="X205" s="20">
        <v>0</v>
      </c>
      <c r="Y205" s="20">
        <v>0</v>
      </c>
      <c r="Z205" s="20">
        <v>0</v>
      </c>
      <c r="AA205" s="20">
        <v>0</v>
      </c>
      <c r="AB205" s="20">
        <v>0</v>
      </c>
      <c r="AC205" s="20">
        <v>0</v>
      </c>
      <c r="AD205" s="20">
        <v>0</v>
      </c>
      <c r="AE205" s="20">
        <v>0</v>
      </c>
      <c r="AF205" s="20">
        <v>0</v>
      </c>
      <c r="AG205" s="20">
        <v>0</v>
      </c>
      <c r="AH205" s="20">
        <v>0</v>
      </c>
      <c r="AI205" s="20">
        <v>0</v>
      </c>
      <c r="AJ205" s="20">
        <v>0</v>
      </c>
      <c r="AK205" s="20">
        <v>0</v>
      </c>
      <c r="AL205" s="20">
        <v>0</v>
      </c>
      <c r="AM205" s="20">
        <v>0</v>
      </c>
      <c r="AN205" s="20">
        <v>0</v>
      </c>
      <c r="AO205" s="20">
        <v>0</v>
      </c>
      <c r="AP205" s="20">
        <v>0</v>
      </c>
      <c r="AQ205" s="20">
        <v>0</v>
      </c>
      <c r="AR205" s="20">
        <v>0</v>
      </c>
      <c r="AS205" s="20">
        <v>0</v>
      </c>
      <c r="AT205" s="20">
        <v>0</v>
      </c>
      <c r="AU205" s="20">
        <v>0</v>
      </c>
      <c r="AV205" s="20">
        <v>6735000</v>
      </c>
      <c r="AW205" s="20">
        <v>0</v>
      </c>
      <c r="AX205" s="20">
        <v>0</v>
      </c>
      <c r="AY205" s="20">
        <v>0</v>
      </c>
      <c r="AZ205" s="20">
        <v>0</v>
      </c>
      <c r="BA205" s="20">
        <v>6294296</v>
      </c>
      <c r="BB205" s="20">
        <v>440704</v>
      </c>
      <c r="BC205" s="20">
        <v>0</v>
      </c>
      <c r="BD205" s="20">
        <v>0</v>
      </c>
      <c r="BE205" s="20">
        <v>0</v>
      </c>
      <c r="BF205" s="20">
        <v>0</v>
      </c>
      <c r="BG205" s="20">
        <v>0</v>
      </c>
      <c r="BH205" s="20">
        <v>0</v>
      </c>
      <c r="BI205" s="20">
        <v>0</v>
      </c>
      <c r="BJ205" s="20">
        <v>0</v>
      </c>
      <c r="BK205" s="20">
        <v>0</v>
      </c>
      <c r="BL205" s="20">
        <v>0</v>
      </c>
      <c r="BM205" s="20">
        <v>0</v>
      </c>
      <c r="BN205" s="20">
        <v>0</v>
      </c>
      <c r="BO205" s="20">
        <v>0</v>
      </c>
      <c r="BP205" s="20">
        <v>0</v>
      </c>
      <c r="BQ205" s="20">
        <v>0</v>
      </c>
      <c r="BR205" s="20">
        <v>0</v>
      </c>
      <c r="BS205" s="20">
        <v>0</v>
      </c>
      <c r="BT205" s="20">
        <v>0</v>
      </c>
      <c r="BU205" s="20">
        <v>0</v>
      </c>
      <c r="BV205" s="20">
        <v>0</v>
      </c>
      <c r="BW205" s="20">
        <v>0</v>
      </c>
      <c r="BX205" s="20">
        <v>0</v>
      </c>
      <c r="BY205" s="20">
        <v>0</v>
      </c>
      <c r="BZ205" s="20">
        <v>0</v>
      </c>
      <c r="CA205" s="20">
        <v>0</v>
      </c>
      <c r="CB205" s="20">
        <v>0</v>
      </c>
      <c r="CC205" s="20">
        <v>0</v>
      </c>
      <c r="CD205" s="20">
        <v>0</v>
      </c>
      <c r="CE205" s="20">
        <v>0</v>
      </c>
      <c r="CF205" s="20">
        <v>0</v>
      </c>
      <c r="CG205" s="20">
        <v>0</v>
      </c>
      <c r="CH205" s="20">
        <v>0</v>
      </c>
      <c r="CI205" s="20">
        <v>0</v>
      </c>
      <c r="CJ205" s="20">
        <v>0</v>
      </c>
      <c r="CK205" s="20">
        <v>0</v>
      </c>
      <c r="CL205" s="20">
        <v>0</v>
      </c>
      <c r="CM205" s="20">
        <v>0</v>
      </c>
      <c r="CN205" s="20">
        <v>0</v>
      </c>
      <c r="CO205" s="20">
        <v>0</v>
      </c>
      <c r="CP205" s="20">
        <v>0</v>
      </c>
      <c r="CQ205" s="20">
        <v>0</v>
      </c>
      <c r="CR205" s="20">
        <v>0</v>
      </c>
      <c r="CS205" s="20">
        <v>0</v>
      </c>
      <c r="CT205" s="20">
        <v>0</v>
      </c>
      <c r="CU205" s="20">
        <v>0</v>
      </c>
      <c r="CV205" s="20">
        <v>0</v>
      </c>
      <c r="CW205" s="20">
        <v>0</v>
      </c>
      <c r="CX205" s="20">
        <v>0</v>
      </c>
      <c r="CY205" s="20">
        <v>0</v>
      </c>
      <c r="CZ205" s="20">
        <v>0</v>
      </c>
      <c r="DA205" s="20">
        <v>0</v>
      </c>
      <c r="DB205" s="20">
        <v>0</v>
      </c>
      <c r="DC205" s="20">
        <v>0</v>
      </c>
      <c r="DD205" s="20">
        <v>0</v>
      </c>
      <c r="DE205" s="20">
        <v>0</v>
      </c>
      <c r="DF205" s="20">
        <v>0</v>
      </c>
      <c r="DG205" s="29">
        <v>0</v>
      </c>
    </row>
    <row r="206" ht="15.4" customHeight="1" spans="1:111">
      <c r="A206" s="21" t="s">
        <v>2290</v>
      </c>
      <c r="B206" s="22" t="s">
        <v>1744</v>
      </c>
      <c r="C206" s="22" t="s">
        <v>1744</v>
      </c>
      <c r="D206" s="22" t="s">
        <v>2291</v>
      </c>
      <c r="E206" s="20">
        <v>170000</v>
      </c>
      <c r="F206" s="20">
        <v>0</v>
      </c>
      <c r="G206" s="20">
        <v>0</v>
      </c>
      <c r="H206" s="20">
        <v>0</v>
      </c>
      <c r="I206" s="20">
        <v>0</v>
      </c>
      <c r="J206" s="20">
        <v>0</v>
      </c>
      <c r="K206" s="20">
        <v>0</v>
      </c>
      <c r="L206" s="20">
        <v>0</v>
      </c>
      <c r="M206" s="20">
        <v>0</v>
      </c>
      <c r="N206" s="20">
        <v>0</v>
      </c>
      <c r="O206" s="20">
        <v>0</v>
      </c>
      <c r="P206" s="20">
        <v>0</v>
      </c>
      <c r="Q206" s="20">
        <v>0</v>
      </c>
      <c r="R206" s="20">
        <v>0</v>
      </c>
      <c r="S206" s="20">
        <v>0</v>
      </c>
      <c r="T206" s="20">
        <v>0</v>
      </c>
      <c r="U206" s="20">
        <v>0</v>
      </c>
      <c r="V206" s="20">
        <v>0</v>
      </c>
      <c r="W206" s="20">
        <v>0</v>
      </c>
      <c r="X206" s="20">
        <v>0</v>
      </c>
      <c r="Y206" s="20">
        <v>0</v>
      </c>
      <c r="Z206" s="20">
        <v>0</v>
      </c>
      <c r="AA206" s="20">
        <v>0</v>
      </c>
      <c r="AB206" s="20">
        <v>0</v>
      </c>
      <c r="AC206" s="20">
        <v>0</v>
      </c>
      <c r="AD206" s="20">
        <v>0</v>
      </c>
      <c r="AE206" s="20">
        <v>0</v>
      </c>
      <c r="AF206" s="20">
        <v>0</v>
      </c>
      <c r="AG206" s="20">
        <v>0</v>
      </c>
      <c r="AH206" s="20">
        <v>0</v>
      </c>
      <c r="AI206" s="20">
        <v>0</v>
      </c>
      <c r="AJ206" s="20">
        <v>0</v>
      </c>
      <c r="AK206" s="20">
        <v>0</v>
      </c>
      <c r="AL206" s="20">
        <v>0</v>
      </c>
      <c r="AM206" s="20">
        <v>0</v>
      </c>
      <c r="AN206" s="20">
        <v>0</v>
      </c>
      <c r="AO206" s="20">
        <v>0</v>
      </c>
      <c r="AP206" s="20">
        <v>0</v>
      </c>
      <c r="AQ206" s="20">
        <v>0</v>
      </c>
      <c r="AR206" s="20">
        <v>0</v>
      </c>
      <c r="AS206" s="20">
        <v>0</v>
      </c>
      <c r="AT206" s="20">
        <v>0</v>
      </c>
      <c r="AU206" s="20">
        <v>0</v>
      </c>
      <c r="AV206" s="20">
        <v>170000</v>
      </c>
      <c r="AW206" s="20">
        <v>0</v>
      </c>
      <c r="AX206" s="20">
        <v>0</v>
      </c>
      <c r="AY206" s="20">
        <v>0</v>
      </c>
      <c r="AZ206" s="20">
        <v>0</v>
      </c>
      <c r="BA206" s="20">
        <v>170000</v>
      </c>
      <c r="BB206" s="20">
        <v>0</v>
      </c>
      <c r="BC206" s="20">
        <v>0</v>
      </c>
      <c r="BD206" s="20">
        <v>0</v>
      </c>
      <c r="BE206" s="20">
        <v>0</v>
      </c>
      <c r="BF206" s="20">
        <v>0</v>
      </c>
      <c r="BG206" s="20">
        <v>0</v>
      </c>
      <c r="BH206" s="20">
        <v>0</v>
      </c>
      <c r="BI206" s="20">
        <v>0</v>
      </c>
      <c r="BJ206" s="20">
        <v>0</v>
      </c>
      <c r="BK206" s="20">
        <v>0</v>
      </c>
      <c r="BL206" s="20">
        <v>0</v>
      </c>
      <c r="BM206" s="20">
        <v>0</v>
      </c>
      <c r="BN206" s="20">
        <v>0</v>
      </c>
      <c r="BO206" s="20">
        <v>0</v>
      </c>
      <c r="BP206" s="20">
        <v>0</v>
      </c>
      <c r="BQ206" s="20">
        <v>0</v>
      </c>
      <c r="BR206" s="20">
        <v>0</v>
      </c>
      <c r="BS206" s="20">
        <v>0</v>
      </c>
      <c r="BT206" s="20">
        <v>0</v>
      </c>
      <c r="BU206" s="20">
        <v>0</v>
      </c>
      <c r="BV206" s="20">
        <v>0</v>
      </c>
      <c r="BW206" s="20">
        <v>0</v>
      </c>
      <c r="BX206" s="20">
        <v>0</v>
      </c>
      <c r="BY206" s="20">
        <v>0</v>
      </c>
      <c r="BZ206" s="20">
        <v>0</v>
      </c>
      <c r="CA206" s="20">
        <v>0</v>
      </c>
      <c r="CB206" s="20">
        <v>0</v>
      </c>
      <c r="CC206" s="20">
        <v>0</v>
      </c>
      <c r="CD206" s="20">
        <v>0</v>
      </c>
      <c r="CE206" s="20">
        <v>0</v>
      </c>
      <c r="CF206" s="20">
        <v>0</v>
      </c>
      <c r="CG206" s="20">
        <v>0</v>
      </c>
      <c r="CH206" s="20">
        <v>0</v>
      </c>
      <c r="CI206" s="20">
        <v>0</v>
      </c>
      <c r="CJ206" s="20">
        <v>0</v>
      </c>
      <c r="CK206" s="20">
        <v>0</v>
      </c>
      <c r="CL206" s="20">
        <v>0</v>
      </c>
      <c r="CM206" s="20">
        <v>0</v>
      </c>
      <c r="CN206" s="20">
        <v>0</v>
      </c>
      <c r="CO206" s="20">
        <v>0</v>
      </c>
      <c r="CP206" s="20">
        <v>0</v>
      </c>
      <c r="CQ206" s="20">
        <v>0</v>
      </c>
      <c r="CR206" s="20">
        <v>0</v>
      </c>
      <c r="CS206" s="20">
        <v>0</v>
      </c>
      <c r="CT206" s="20">
        <v>0</v>
      </c>
      <c r="CU206" s="20">
        <v>0</v>
      </c>
      <c r="CV206" s="20">
        <v>0</v>
      </c>
      <c r="CW206" s="20">
        <v>0</v>
      </c>
      <c r="CX206" s="20">
        <v>0</v>
      </c>
      <c r="CY206" s="20">
        <v>0</v>
      </c>
      <c r="CZ206" s="20">
        <v>0</v>
      </c>
      <c r="DA206" s="20">
        <v>0</v>
      </c>
      <c r="DB206" s="20">
        <v>0</v>
      </c>
      <c r="DC206" s="20">
        <v>0</v>
      </c>
      <c r="DD206" s="20">
        <v>0</v>
      </c>
      <c r="DE206" s="20">
        <v>0</v>
      </c>
      <c r="DF206" s="20">
        <v>0</v>
      </c>
      <c r="DG206" s="29">
        <v>0</v>
      </c>
    </row>
    <row r="207" ht="15.4" customHeight="1" spans="1:111">
      <c r="A207" s="21" t="s">
        <v>2292</v>
      </c>
      <c r="B207" s="22" t="s">
        <v>1744</v>
      </c>
      <c r="C207" s="22" t="s">
        <v>1744</v>
      </c>
      <c r="D207" s="22" t="s">
        <v>2293</v>
      </c>
      <c r="E207" s="20">
        <v>150000</v>
      </c>
      <c r="F207" s="20">
        <v>0</v>
      </c>
      <c r="G207" s="20">
        <v>0</v>
      </c>
      <c r="H207" s="20">
        <v>0</v>
      </c>
      <c r="I207" s="20">
        <v>0</v>
      </c>
      <c r="J207" s="20">
        <v>0</v>
      </c>
      <c r="K207" s="20">
        <v>0</v>
      </c>
      <c r="L207" s="20">
        <v>0</v>
      </c>
      <c r="M207" s="20">
        <v>0</v>
      </c>
      <c r="N207" s="20">
        <v>0</v>
      </c>
      <c r="O207" s="20">
        <v>0</v>
      </c>
      <c r="P207" s="20">
        <v>0</v>
      </c>
      <c r="Q207" s="20">
        <v>0</v>
      </c>
      <c r="R207" s="20">
        <v>0</v>
      </c>
      <c r="S207" s="20">
        <v>0</v>
      </c>
      <c r="T207" s="20">
        <v>0</v>
      </c>
      <c r="U207" s="20">
        <v>0</v>
      </c>
      <c r="V207" s="20">
        <v>0</v>
      </c>
      <c r="W207" s="20">
        <v>0</v>
      </c>
      <c r="X207" s="20">
        <v>0</v>
      </c>
      <c r="Y207" s="20">
        <v>0</v>
      </c>
      <c r="Z207" s="20">
        <v>0</v>
      </c>
      <c r="AA207" s="20">
        <v>0</v>
      </c>
      <c r="AB207" s="20">
        <v>0</v>
      </c>
      <c r="AC207" s="20">
        <v>0</v>
      </c>
      <c r="AD207" s="20">
        <v>0</v>
      </c>
      <c r="AE207" s="20">
        <v>0</v>
      </c>
      <c r="AF207" s="20">
        <v>0</v>
      </c>
      <c r="AG207" s="20">
        <v>0</v>
      </c>
      <c r="AH207" s="20">
        <v>0</v>
      </c>
      <c r="AI207" s="20">
        <v>0</v>
      </c>
      <c r="AJ207" s="20">
        <v>0</v>
      </c>
      <c r="AK207" s="20">
        <v>0</v>
      </c>
      <c r="AL207" s="20">
        <v>0</v>
      </c>
      <c r="AM207" s="20">
        <v>0</v>
      </c>
      <c r="AN207" s="20">
        <v>0</v>
      </c>
      <c r="AO207" s="20">
        <v>0</v>
      </c>
      <c r="AP207" s="20">
        <v>0</v>
      </c>
      <c r="AQ207" s="20">
        <v>0</v>
      </c>
      <c r="AR207" s="20">
        <v>0</v>
      </c>
      <c r="AS207" s="20">
        <v>0</v>
      </c>
      <c r="AT207" s="20">
        <v>0</v>
      </c>
      <c r="AU207" s="20">
        <v>0</v>
      </c>
      <c r="AV207" s="20">
        <v>150000</v>
      </c>
      <c r="AW207" s="20">
        <v>0</v>
      </c>
      <c r="AX207" s="20">
        <v>0</v>
      </c>
      <c r="AY207" s="20">
        <v>0</v>
      </c>
      <c r="AZ207" s="20">
        <v>0</v>
      </c>
      <c r="BA207" s="20">
        <v>150000</v>
      </c>
      <c r="BB207" s="20">
        <v>0</v>
      </c>
      <c r="BC207" s="20">
        <v>0</v>
      </c>
      <c r="BD207" s="20">
        <v>0</v>
      </c>
      <c r="BE207" s="20">
        <v>0</v>
      </c>
      <c r="BF207" s="20">
        <v>0</v>
      </c>
      <c r="BG207" s="20">
        <v>0</v>
      </c>
      <c r="BH207" s="20">
        <v>0</v>
      </c>
      <c r="BI207" s="20">
        <v>0</v>
      </c>
      <c r="BJ207" s="20">
        <v>0</v>
      </c>
      <c r="BK207" s="20">
        <v>0</v>
      </c>
      <c r="BL207" s="20">
        <v>0</v>
      </c>
      <c r="BM207" s="20">
        <v>0</v>
      </c>
      <c r="BN207" s="20">
        <v>0</v>
      </c>
      <c r="BO207" s="20">
        <v>0</v>
      </c>
      <c r="BP207" s="20">
        <v>0</v>
      </c>
      <c r="BQ207" s="20">
        <v>0</v>
      </c>
      <c r="BR207" s="20">
        <v>0</v>
      </c>
      <c r="BS207" s="20">
        <v>0</v>
      </c>
      <c r="BT207" s="20">
        <v>0</v>
      </c>
      <c r="BU207" s="20">
        <v>0</v>
      </c>
      <c r="BV207" s="20">
        <v>0</v>
      </c>
      <c r="BW207" s="20">
        <v>0</v>
      </c>
      <c r="BX207" s="20">
        <v>0</v>
      </c>
      <c r="BY207" s="20">
        <v>0</v>
      </c>
      <c r="BZ207" s="20">
        <v>0</v>
      </c>
      <c r="CA207" s="20">
        <v>0</v>
      </c>
      <c r="CB207" s="20">
        <v>0</v>
      </c>
      <c r="CC207" s="20">
        <v>0</v>
      </c>
      <c r="CD207" s="20">
        <v>0</v>
      </c>
      <c r="CE207" s="20">
        <v>0</v>
      </c>
      <c r="CF207" s="20">
        <v>0</v>
      </c>
      <c r="CG207" s="20">
        <v>0</v>
      </c>
      <c r="CH207" s="20">
        <v>0</v>
      </c>
      <c r="CI207" s="20">
        <v>0</v>
      </c>
      <c r="CJ207" s="20">
        <v>0</v>
      </c>
      <c r="CK207" s="20">
        <v>0</v>
      </c>
      <c r="CL207" s="20">
        <v>0</v>
      </c>
      <c r="CM207" s="20">
        <v>0</v>
      </c>
      <c r="CN207" s="20">
        <v>0</v>
      </c>
      <c r="CO207" s="20">
        <v>0</v>
      </c>
      <c r="CP207" s="20">
        <v>0</v>
      </c>
      <c r="CQ207" s="20">
        <v>0</v>
      </c>
      <c r="CR207" s="20">
        <v>0</v>
      </c>
      <c r="CS207" s="20">
        <v>0</v>
      </c>
      <c r="CT207" s="20">
        <v>0</v>
      </c>
      <c r="CU207" s="20">
        <v>0</v>
      </c>
      <c r="CV207" s="20">
        <v>0</v>
      </c>
      <c r="CW207" s="20">
        <v>0</v>
      </c>
      <c r="CX207" s="20">
        <v>0</v>
      </c>
      <c r="CY207" s="20">
        <v>0</v>
      </c>
      <c r="CZ207" s="20">
        <v>0</v>
      </c>
      <c r="DA207" s="20">
        <v>0</v>
      </c>
      <c r="DB207" s="20">
        <v>0</v>
      </c>
      <c r="DC207" s="20">
        <v>0</v>
      </c>
      <c r="DD207" s="20">
        <v>0</v>
      </c>
      <c r="DE207" s="20">
        <v>0</v>
      </c>
      <c r="DF207" s="20">
        <v>0</v>
      </c>
      <c r="DG207" s="29">
        <v>0</v>
      </c>
    </row>
    <row r="208" ht="15.4" customHeight="1" spans="1:111">
      <c r="A208" s="21" t="s">
        <v>2294</v>
      </c>
      <c r="B208" s="22" t="s">
        <v>1744</v>
      </c>
      <c r="C208" s="22" t="s">
        <v>1744</v>
      </c>
      <c r="D208" s="22" t="s">
        <v>2295</v>
      </c>
      <c r="E208" s="20">
        <v>20000</v>
      </c>
      <c r="F208" s="20">
        <v>0</v>
      </c>
      <c r="G208" s="20">
        <v>0</v>
      </c>
      <c r="H208" s="20">
        <v>0</v>
      </c>
      <c r="I208" s="20">
        <v>0</v>
      </c>
      <c r="J208" s="20">
        <v>0</v>
      </c>
      <c r="K208" s="20">
        <v>0</v>
      </c>
      <c r="L208" s="20">
        <v>0</v>
      </c>
      <c r="M208" s="20">
        <v>0</v>
      </c>
      <c r="N208" s="20">
        <v>0</v>
      </c>
      <c r="O208" s="20">
        <v>0</v>
      </c>
      <c r="P208" s="20">
        <v>0</v>
      </c>
      <c r="Q208" s="20">
        <v>0</v>
      </c>
      <c r="R208" s="20">
        <v>0</v>
      </c>
      <c r="S208" s="20">
        <v>0</v>
      </c>
      <c r="T208" s="20">
        <v>0</v>
      </c>
      <c r="U208" s="20">
        <v>0</v>
      </c>
      <c r="V208" s="20">
        <v>0</v>
      </c>
      <c r="W208" s="20">
        <v>0</v>
      </c>
      <c r="X208" s="20">
        <v>0</v>
      </c>
      <c r="Y208" s="20">
        <v>0</v>
      </c>
      <c r="Z208" s="20">
        <v>0</v>
      </c>
      <c r="AA208" s="20">
        <v>0</v>
      </c>
      <c r="AB208" s="20">
        <v>0</v>
      </c>
      <c r="AC208" s="20">
        <v>0</v>
      </c>
      <c r="AD208" s="20">
        <v>0</v>
      </c>
      <c r="AE208" s="20">
        <v>0</v>
      </c>
      <c r="AF208" s="20">
        <v>0</v>
      </c>
      <c r="AG208" s="20">
        <v>0</v>
      </c>
      <c r="AH208" s="20">
        <v>0</v>
      </c>
      <c r="AI208" s="20">
        <v>0</v>
      </c>
      <c r="AJ208" s="20">
        <v>0</v>
      </c>
      <c r="AK208" s="20">
        <v>0</v>
      </c>
      <c r="AL208" s="20">
        <v>0</v>
      </c>
      <c r="AM208" s="20">
        <v>0</v>
      </c>
      <c r="AN208" s="20">
        <v>0</v>
      </c>
      <c r="AO208" s="20">
        <v>0</v>
      </c>
      <c r="AP208" s="20">
        <v>0</v>
      </c>
      <c r="AQ208" s="20">
        <v>0</v>
      </c>
      <c r="AR208" s="20">
        <v>0</v>
      </c>
      <c r="AS208" s="20">
        <v>0</v>
      </c>
      <c r="AT208" s="20">
        <v>0</v>
      </c>
      <c r="AU208" s="20">
        <v>0</v>
      </c>
      <c r="AV208" s="20">
        <v>20000</v>
      </c>
      <c r="AW208" s="20">
        <v>0</v>
      </c>
      <c r="AX208" s="20">
        <v>0</v>
      </c>
      <c r="AY208" s="20">
        <v>0</v>
      </c>
      <c r="AZ208" s="20">
        <v>0</v>
      </c>
      <c r="BA208" s="20">
        <v>20000</v>
      </c>
      <c r="BB208" s="20">
        <v>0</v>
      </c>
      <c r="BC208" s="20">
        <v>0</v>
      </c>
      <c r="BD208" s="20">
        <v>0</v>
      </c>
      <c r="BE208" s="20">
        <v>0</v>
      </c>
      <c r="BF208" s="20">
        <v>0</v>
      </c>
      <c r="BG208" s="20">
        <v>0</v>
      </c>
      <c r="BH208" s="20">
        <v>0</v>
      </c>
      <c r="BI208" s="20">
        <v>0</v>
      </c>
      <c r="BJ208" s="20">
        <v>0</v>
      </c>
      <c r="BK208" s="20">
        <v>0</v>
      </c>
      <c r="BL208" s="20">
        <v>0</v>
      </c>
      <c r="BM208" s="20">
        <v>0</v>
      </c>
      <c r="BN208" s="20">
        <v>0</v>
      </c>
      <c r="BO208" s="20">
        <v>0</v>
      </c>
      <c r="BP208" s="20">
        <v>0</v>
      </c>
      <c r="BQ208" s="20">
        <v>0</v>
      </c>
      <c r="BR208" s="20">
        <v>0</v>
      </c>
      <c r="BS208" s="20">
        <v>0</v>
      </c>
      <c r="BT208" s="20">
        <v>0</v>
      </c>
      <c r="BU208" s="20">
        <v>0</v>
      </c>
      <c r="BV208" s="20">
        <v>0</v>
      </c>
      <c r="BW208" s="20">
        <v>0</v>
      </c>
      <c r="BX208" s="20">
        <v>0</v>
      </c>
      <c r="BY208" s="20">
        <v>0</v>
      </c>
      <c r="BZ208" s="20">
        <v>0</v>
      </c>
      <c r="CA208" s="20">
        <v>0</v>
      </c>
      <c r="CB208" s="20">
        <v>0</v>
      </c>
      <c r="CC208" s="20">
        <v>0</v>
      </c>
      <c r="CD208" s="20">
        <v>0</v>
      </c>
      <c r="CE208" s="20">
        <v>0</v>
      </c>
      <c r="CF208" s="20">
        <v>0</v>
      </c>
      <c r="CG208" s="20">
        <v>0</v>
      </c>
      <c r="CH208" s="20">
        <v>0</v>
      </c>
      <c r="CI208" s="20">
        <v>0</v>
      </c>
      <c r="CJ208" s="20">
        <v>0</v>
      </c>
      <c r="CK208" s="20">
        <v>0</v>
      </c>
      <c r="CL208" s="20">
        <v>0</v>
      </c>
      <c r="CM208" s="20">
        <v>0</v>
      </c>
      <c r="CN208" s="20">
        <v>0</v>
      </c>
      <c r="CO208" s="20">
        <v>0</v>
      </c>
      <c r="CP208" s="20">
        <v>0</v>
      </c>
      <c r="CQ208" s="20">
        <v>0</v>
      </c>
      <c r="CR208" s="20">
        <v>0</v>
      </c>
      <c r="CS208" s="20">
        <v>0</v>
      </c>
      <c r="CT208" s="20">
        <v>0</v>
      </c>
      <c r="CU208" s="20">
        <v>0</v>
      </c>
      <c r="CV208" s="20">
        <v>0</v>
      </c>
      <c r="CW208" s="20">
        <v>0</v>
      </c>
      <c r="CX208" s="20">
        <v>0</v>
      </c>
      <c r="CY208" s="20">
        <v>0</v>
      </c>
      <c r="CZ208" s="20">
        <v>0</v>
      </c>
      <c r="DA208" s="20">
        <v>0</v>
      </c>
      <c r="DB208" s="20">
        <v>0</v>
      </c>
      <c r="DC208" s="20">
        <v>0</v>
      </c>
      <c r="DD208" s="20">
        <v>0</v>
      </c>
      <c r="DE208" s="20">
        <v>0</v>
      </c>
      <c r="DF208" s="20">
        <v>0</v>
      </c>
      <c r="DG208" s="29">
        <v>0</v>
      </c>
    </row>
    <row r="209" ht="15.4" customHeight="1" spans="1:111">
      <c r="A209" s="21" t="s">
        <v>2296</v>
      </c>
      <c r="B209" s="22" t="s">
        <v>1744</v>
      </c>
      <c r="C209" s="22" t="s">
        <v>1744</v>
      </c>
      <c r="D209" s="22" t="s">
        <v>2297</v>
      </c>
      <c r="E209" s="20">
        <v>948500</v>
      </c>
      <c r="F209" s="20">
        <v>208369.36</v>
      </c>
      <c r="G209" s="20">
        <v>121058.84</v>
      </c>
      <c r="H209" s="20">
        <v>79591</v>
      </c>
      <c r="I209" s="20">
        <v>0</v>
      </c>
      <c r="J209" s="20">
        <v>0</v>
      </c>
      <c r="K209" s="20">
        <v>0</v>
      </c>
      <c r="L209" s="20">
        <v>0</v>
      </c>
      <c r="M209" s="20">
        <v>7460</v>
      </c>
      <c r="N209" s="20">
        <v>0</v>
      </c>
      <c r="O209" s="20">
        <v>0</v>
      </c>
      <c r="P209" s="20">
        <v>259.52</v>
      </c>
      <c r="Q209" s="20">
        <v>0</v>
      </c>
      <c r="R209" s="20">
        <v>0</v>
      </c>
      <c r="S209" s="20">
        <v>0</v>
      </c>
      <c r="T209" s="20">
        <v>740130.64</v>
      </c>
      <c r="U209" s="20">
        <v>768</v>
      </c>
      <c r="V209" s="20">
        <v>3000</v>
      </c>
      <c r="W209" s="20">
        <v>0</v>
      </c>
      <c r="X209" s="20">
        <v>0</v>
      </c>
      <c r="Y209" s="20">
        <v>0</v>
      </c>
      <c r="Z209" s="20">
        <v>3650</v>
      </c>
      <c r="AA209" s="20">
        <v>0</v>
      </c>
      <c r="AB209" s="20">
        <v>0</v>
      </c>
      <c r="AC209" s="20">
        <v>0</v>
      </c>
      <c r="AD209" s="20">
        <v>4619.64</v>
      </c>
      <c r="AE209" s="20">
        <v>0</v>
      </c>
      <c r="AF209" s="20">
        <v>0</v>
      </c>
      <c r="AG209" s="20">
        <v>7500</v>
      </c>
      <c r="AH209" s="20">
        <v>0</v>
      </c>
      <c r="AI209" s="20">
        <v>0</v>
      </c>
      <c r="AJ209" s="20">
        <v>0</v>
      </c>
      <c r="AK209" s="20">
        <v>0</v>
      </c>
      <c r="AL209" s="20">
        <v>0</v>
      </c>
      <c r="AM209" s="20">
        <v>0</v>
      </c>
      <c r="AN209" s="20">
        <v>1043</v>
      </c>
      <c r="AO209" s="20">
        <v>697900</v>
      </c>
      <c r="AP209" s="20">
        <v>9000</v>
      </c>
      <c r="AQ209" s="20">
        <v>6650</v>
      </c>
      <c r="AR209" s="20">
        <v>0</v>
      </c>
      <c r="AS209" s="20">
        <v>0</v>
      </c>
      <c r="AT209" s="20">
        <v>0</v>
      </c>
      <c r="AU209" s="20">
        <v>6000</v>
      </c>
      <c r="AV209" s="20">
        <v>0</v>
      </c>
      <c r="AW209" s="20">
        <v>0</v>
      </c>
      <c r="AX209" s="20">
        <v>0</v>
      </c>
      <c r="AY209" s="20">
        <v>0</v>
      </c>
      <c r="AZ209" s="20">
        <v>0</v>
      </c>
      <c r="BA209" s="20">
        <v>0</v>
      </c>
      <c r="BB209" s="20">
        <v>0</v>
      </c>
      <c r="BC209" s="20">
        <v>0</v>
      </c>
      <c r="BD209" s="20">
        <v>0</v>
      </c>
      <c r="BE209" s="20">
        <v>0</v>
      </c>
      <c r="BF209" s="20">
        <v>0</v>
      </c>
      <c r="BG209" s="20">
        <v>0</v>
      </c>
      <c r="BH209" s="20">
        <v>0</v>
      </c>
      <c r="BI209" s="20">
        <v>0</v>
      </c>
      <c r="BJ209" s="20">
        <v>0</v>
      </c>
      <c r="BK209" s="20">
        <v>0</v>
      </c>
      <c r="BL209" s="20">
        <v>0</v>
      </c>
      <c r="BM209" s="20">
        <v>0</v>
      </c>
      <c r="BN209" s="20">
        <v>0</v>
      </c>
      <c r="BO209" s="20">
        <v>0</v>
      </c>
      <c r="BP209" s="20">
        <v>0</v>
      </c>
      <c r="BQ209" s="20">
        <v>0</v>
      </c>
      <c r="BR209" s="20">
        <v>0</v>
      </c>
      <c r="BS209" s="20">
        <v>0</v>
      </c>
      <c r="BT209" s="20">
        <v>0</v>
      </c>
      <c r="BU209" s="20">
        <v>0</v>
      </c>
      <c r="BV209" s="20">
        <v>0</v>
      </c>
      <c r="BW209" s="20">
        <v>0</v>
      </c>
      <c r="BX209" s="20">
        <v>0</v>
      </c>
      <c r="BY209" s="20">
        <v>0</v>
      </c>
      <c r="BZ209" s="20">
        <v>0</v>
      </c>
      <c r="CA209" s="20">
        <v>0</v>
      </c>
      <c r="CB209" s="20">
        <v>0</v>
      </c>
      <c r="CC209" s="20">
        <v>0</v>
      </c>
      <c r="CD209" s="20">
        <v>0</v>
      </c>
      <c r="CE209" s="20">
        <v>0</v>
      </c>
      <c r="CF209" s="20">
        <v>0</v>
      </c>
      <c r="CG209" s="20">
        <v>0</v>
      </c>
      <c r="CH209" s="20">
        <v>0</v>
      </c>
      <c r="CI209" s="20">
        <v>0</v>
      </c>
      <c r="CJ209" s="20">
        <v>0</v>
      </c>
      <c r="CK209" s="20">
        <v>0</v>
      </c>
      <c r="CL209" s="20">
        <v>0</v>
      </c>
      <c r="CM209" s="20">
        <v>0</v>
      </c>
      <c r="CN209" s="20">
        <v>0</v>
      </c>
      <c r="CO209" s="20">
        <v>0</v>
      </c>
      <c r="CP209" s="20">
        <v>0</v>
      </c>
      <c r="CQ209" s="20">
        <v>0</v>
      </c>
      <c r="CR209" s="20">
        <v>0</v>
      </c>
      <c r="CS209" s="20">
        <v>0</v>
      </c>
      <c r="CT209" s="20">
        <v>0</v>
      </c>
      <c r="CU209" s="20">
        <v>0</v>
      </c>
      <c r="CV209" s="20">
        <v>0</v>
      </c>
      <c r="CW209" s="20">
        <v>0</v>
      </c>
      <c r="CX209" s="20">
        <v>0</v>
      </c>
      <c r="CY209" s="20">
        <v>0</v>
      </c>
      <c r="CZ209" s="20">
        <v>0</v>
      </c>
      <c r="DA209" s="20">
        <v>0</v>
      </c>
      <c r="DB209" s="20">
        <v>0</v>
      </c>
      <c r="DC209" s="20">
        <v>0</v>
      </c>
      <c r="DD209" s="20">
        <v>0</v>
      </c>
      <c r="DE209" s="20">
        <v>0</v>
      </c>
      <c r="DF209" s="20">
        <v>0</v>
      </c>
      <c r="DG209" s="29">
        <v>0</v>
      </c>
    </row>
    <row r="210" ht="15.4" customHeight="1" spans="1:111">
      <c r="A210" s="21" t="s">
        <v>2298</v>
      </c>
      <c r="B210" s="22" t="s">
        <v>1744</v>
      </c>
      <c r="C210" s="22" t="s">
        <v>1744</v>
      </c>
      <c r="D210" s="22" t="s">
        <v>1955</v>
      </c>
      <c r="E210" s="20">
        <v>250600</v>
      </c>
      <c r="F210" s="20">
        <v>208369.36</v>
      </c>
      <c r="G210" s="20">
        <v>121058.84</v>
      </c>
      <c r="H210" s="20">
        <v>79591</v>
      </c>
      <c r="I210" s="20">
        <v>0</v>
      </c>
      <c r="J210" s="20">
        <v>0</v>
      </c>
      <c r="K210" s="20">
        <v>0</v>
      </c>
      <c r="L210" s="20">
        <v>0</v>
      </c>
      <c r="M210" s="20">
        <v>7460</v>
      </c>
      <c r="N210" s="20">
        <v>0</v>
      </c>
      <c r="O210" s="20">
        <v>0</v>
      </c>
      <c r="P210" s="20">
        <v>259.52</v>
      </c>
      <c r="Q210" s="20">
        <v>0</v>
      </c>
      <c r="R210" s="20">
        <v>0</v>
      </c>
      <c r="S210" s="20">
        <v>0</v>
      </c>
      <c r="T210" s="20">
        <v>42230.64</v>
      </c>
      <c r="U210" s="20">
        <v>768</v>
      </c>
      <c r="V210" s="20">
        <v>3000</v>
      </c>
      <c r="W210" s="20">
        <v>0</v>
      </c>
      <c r="X210" s="20">
        <v>0</v>
      </c>
      <c r="Y210" s="20">
        <v>0</v>
      </c>
      <c r="Z210" s="20">
        <v>3650</v>
      </c>
      <c r="AA210" s="20">
        <v>0</v>
      </c>
      <c r="AB210" s="20">
        <v>0</v>
      </c>
      <c r="AC210" s="20">
        <v>0</v>
      </c>
      <c r="AD210" s="20">
        <v>4619.64</v>
      </c>
      <c r="AE210" s="20">
        <v>0</v>
      </c>
      <c r="AF210" s="20">
        <v>0</v>
      </c>
      <c r="AG210" s="20">
        <v>7500</v>
      </c>
      <c r="AH210" s="20">
        <v>0</v>
      </c>
      <c r="AI210" s="20">
        <v>0</v>
      </c>
      <c r="AJ210" s="20">
        <v>0</v>
      </c>
      <c r="AK210" s="20">
        <v>0</v>
      </c>
      <c r="AL210" s="20">
        <v>0</v>
      </c>
      <c r="AM210" s="20">
        <v>0</v>
      </c>
      <c r="AN210" s="20">
        <v>1043</v>
      </c>
      <c r="AO210" s="20">
        <v>0</v>
      </c>
      <c r="AP210" s="20">
        <v>9000</v>
      </c>
      <c r="AQ210" s="20">
        <v>6650</v>
      </c>
      <c r="AR210" s="20">
        <v>0</v>
      </c>
      <c r="AS210" s="20">
        <v>0</v>
      </c>
      <c r="AT210" s="20">
        <v>0</v>
      </c>
      <c r="AU210" s="20">
        <v>6000</v>
      </c>
      <c r="AV210" s="20">
        <v>0</v>
      </c>
      <c r="AW210" s="20">
        <v>0</v>
      </c>
      <c r="AX210" s="20">
        <v>0</v>
      </c>
      <c r="AY210" s="20">
        <v>0</v>
      </c>
      <c r="AZ210" s="20">
        <v>0</v>
      </c>
      <c r="BA210" s="20">
        <v>0</v>
      </c>
      <c r="BB210" s="20">
        <v>0</v>
      </c>
      <c r="BC210" s="20">
        <v>0</v>
      </c>
      <c r="BD210" s="20">
        <v>0</v>
      </c>
      <c r="BE210" s="20">
        <v>0</v>
      </c>
      <c r="BF210" s="20">
        <v>0</v>
      </c>
      <c r="BG210" s="20">
        <v>0</v>
      </c>
      <c r="BH210" s="20">
        <v>0</v>
      </c>
      <c r="BI210" s="20">
        <v>0</v>
      </c>
      <c r="BJ210" s="20">
        <v>0</v>
      </c>
      <c r="BK210" s="20">
        <v>0</v>
      </c>
      <c r="BL210" s="20">
        <v>0</v>
      </c>
      <c r="BM210" s="20">
        <v>0</v>
      </c>
      <c r="BN210" s="20">
        <v>0</v>
      </c>
      <c r="BO210" s="20">
        <v>0</v>
      </c>
      <c r="BP210" s="20">
        <v>0</v>
      </c>
      <c r="BQ210" s="20">
        <v>0</v>
      </c>
      <c r="BR210" s="20">
        <v>0</v>
      </c>
      <c r="BS210" s="20">
        <v>0</v>
      </c>
      <c r="BT210" s="20">
        <v>0</v>
      </c>
      <c r="BU210" s="20">
        <v>0</v>
      </c>
      <c r="BV210" s="20">
        <v>0</v>
      </c>
      <c r="BW210" s="20">
        <v>0</v>
      </c>
      <c r="BX210" s="20">
        <v>0</v>
      </c>
      <c r="BY210" s="20">
        <v>0</v>
      </c>
      <c r="BZ210" s="20">
        <v>0</v>
      </c>
      <c r="CA210" s="20">
        <v>0</v>
      </c>
      <c r="CB210" s="20">
        <v>0</v>
      </c>
      <c r="CC210" s="20">
        <v>0</v>
      </c>
      <c r="CD210" s="20">
        <v>0</v>
      </c>
      <c r="CE210" s="20">
        <v>0</v>
      </c>
      <c r="CF210" s="20">
        <v>0</v>
      </c>
      <c r="CG210" s="20">
        <v>0</v>
      </c>
      <c r="CH210" s="20">
        <v>0</v>
      </c>
      <c r="CI210" s="20">
        <v>0</v>
      </c>
      <c r="CJ210" s="20">
        <v>0</v>
      </c>
      <c r="CK210" s="20">
        <v>0</v>
      </c>
      <c r="CL210" s="20">
        <v>0</v>
      </c>
      <c r="CM210" s="20">
        <v>0</v>
      </c>
      <c r="CN210" s="20">
        <v>0</v>
      </c>
      <c r="CO210" s="20">
        <v>0</v>
      </c>
      <c r="CP210" s="20">
        <v>0</v>
      </c>
      <c r="CQ210" s="20">
        <v>0</v>
      </c>
      <c r="CR210" s="20">
        <v>0</v>
      </c>
      <c r="CS210" s="20">
        <v>0</v>
      </c>
      <c r="CT210" s="20">
        <v>0</v>
      </c>
      <c r="CU210" s="20">
        <v>0</v>
      </c>
      <c r="CV210" s="20">
        <v>0</v>
      </c>
      <c r="CW210" s="20">
        <v>0</v>
      </c>
      <c r="CX210" s="20">
        <v>0</v>
      </c>
      <c r="CY210" s="20">
        <v>0</v>
      </c>
      <c r="CZ210" s="20">
        <v>0</v>
      </c>
      <c r="DA210" s="20">
        <v>0</v>
      </c>
      <c r="DB210" s="20">
        <v>0</v>
      </c>
      <c r="DC210" s="20">
        <v>0</v>
      </c>
      <c r="DD210" s="20">
        <v>0</v>
      </c>
      <c r="DE210" s="20">
        <v>0</v>
      </c>
      <c r="DF210" s="20">
        <v>0</v>
      </c>
      <c r="DG210" s="29">
        <v>0</v>
      </c>
    </row>
    <row r="211" ht="15.4" customHeight="1" spans="1:111">
      <c r="A211" s="21" t="s">
        <v>2299</v>
      </c>
      <c r="B211" s="22" t="s">
        <v>1744</v>
      </c>
      <c r="C211" s="22" t="s">
        <v>1744</v>
      </c>
      <c r="D211" s="22" t="s">
        <v>1957</v>
      </c>
      <c r="E211" s="20">
        <v>30000</v>
      </c>
      <c r="F211" s="20">
        <v>0</v>
      </c>
      <c r="G211" s="20">
        <v>0</v>
      </c>
      <c r="H211" s="20">
        <v>0</v>
      </c>
      <c r="I211" s="20">
        <v>0</v>
      </c>
      <c r="J211" s="20">
        <v>0</v>
      </c>
      <c r="K211" s="20">
        <v>0</v>
      </c>
      <c r="L211" s="20">
        <v>0</v>
      </c>
      <c r="M211" s="20">
        <v>0</v>
      </c>
      <c r="N211" s="20">
        <v>0</v>
      </c>
      <c r="O211" s="20">
        <v>0</v>
      </c>
      <c r="P211" s="20">
        <v>0</v>
      </c>
      <c r="Q211" s="20">
        <v>0</v>
      </c>
      <c r="R211" s="20">
        <v>0</v>
      </c>
      <c r="S211" s="20">
        <v>0</v>
      </c>
      <c r="T211" s="20">
        <v>30000</v>
      </c>
      <c r="U211" s="20">
        <v>0</v>
      </c>
      <c r="V211" s="20">
        <v>0</v>
      </c>
      <c r="W211" s="20">
        <v>0</v>
      </c>
      <c r="X211" s="20">
        <v>0</v>
      </c>
      <c r="Y211" s="20">
        <v>0</v>
      </c>
      <c r="Z211" s="20">
        <v>0</v>
      </c>
      <c r="AA211" s="20">
        <v>0</v>
      </c>
      <c r="AB211" s="20">
        <v>0</v>
      </c>
      <c r="AC211" s="20">
        <v>0</v>
      </c>
      <c r="AD211" s="20">
        <v>0</v>
      </c>
      <c r="AE211" s="20">
        <v>0</v>
      </c>
      <c r="AF211" s="20">
        <v>0</v>
      </c>
      <c r="AG211" s="20">
        <v>0</v>
      </c>
      <c r="AH211" s="20">
        <v>0</v>
      </c>
      <c r="AI211" s="20">
        <v>0</v>
      </c>
      <c r="AJ211" s="20">
        <v>0</v>
      </c>
      <c r="AK211" s="20">
        <v>0</v>
      </c>
      <c r="AL211" s="20">
        <v>0</v>
      </c>
      <c r="AM211" s="20">
        <v>0</v>
      </c>
      <c r="AN211" s="20">
        <v>0</v>
      </c>
      <c r="AO211" s="20">
        <v>30000</v>
      </c>
      <c r="AP211" s="20">
        <v>0</v>
      </c>
      <c r="AQ211" s="20">
        <v>0</v>
      </c>
      <c r="AR211" s="20">
        <v>0</v>
      </c>
      <c r="AS211" s="20">
        <v>0</v>
      </c>
      <c r="AT211" s="20">
        <v>0</v>
      </c>
      <c r="AU211" s="20">
        <v>0</v>
      </c>
      <c r="AV211" s="20">
        <v>0</v>
      </c>
      <c r="AW211" s="20">
        <v>0</v>
      </c>
      <c r="AX211" s="20">
        <v>0</v>
      </c>
      <c r="AY211" s="20">
        <v>0</v>
      </c>
      <c r="AZ211" s="20">
        <v>0</v>
      </c>
      <c r="BA211" s="20">
        <v>0</v>
      </c>
      <c r="BB211" s="20">
        <v>0</v>
      </c>
      <c r="BC211" s="20">
        <v>0</v>
      </c>
      <c r="BD211" s="20">
        <v>0</v>
      </c>
      <c r="BE211" s="20">
        <v>0</v>
      </c>
      <c r="BF211" s="20">
        <v>0</v>
      </c>
      <c r="BG211" s="20">
        <v>0</v>
      </c>
      <c r="BH211" s="20">
        <v>0</v>
      </c>
      <c r="BI211" s="20">
        <v>0</v>
      </c>
      <c r="BJ211" s="20">
        <v>0</v>
      </c>
      <c r="BK211" s="20">
        <v>0</v>
      </c>
      <c r="BL211" s="20">
        <v>0</v>
      </c>
      <c r="BM211" s="20">
        <v>0</v>
      </c>
      <c r="BN211" s="20">
        <v>0</v>
      </c>
      <c r="BO211" s="20">
        <v>0</v>
      </c>
      <c r="BP211" s="20">
        <v>0</v>
      </c>
      <c r="BQ211" s="20">
        <v>0</v>
      </c>
      <c r="BR211" s="20">
        <v>0</v>
      </c>
      <c r="BS211" s="20">
        <v>0</v>
      </c>
      <c r="BT211" s="20">
        <v>0</v>
      </c>
      <c r="BU211" s="20">
        <v>0</v>
      </c>
      <c r="BV211" s="20">
        <v>0</v>
      </c>
      <c r="BW211" s="20">
        <v>0</v>
      </c>
      <c r="BX211" s="20">
        <v>0</v>
      </c>
      <c r="BY211" s="20">
        <v>0</v>
      </c>
      <c r="BZ211" s="20">
        <v>0</v>
      </c>
      <c r="CA211" s="20">
        <v>0</v>
      </c>
      <c r="CB211" s="20">
        <v>0</v>
      </c>
      <c r="CC211" s="20">
        <v>0</v>
      </c>
      <c r="CD211" s="20">
        <v>0</v>
      </c>
      <c r="CE211" s="20">
        <v>0</v>
      </c>
      <c r="CF211" s="20">
        <v>0</v>
      </c>
      <c r="CG211" s="20">
        <v>0</v>
      </c>
      <c r="CH211" s="20">
        <v>0</v>
      </c>
      <c r="CI211" s="20">
        <v>0</v>
      </c>
      <c r="CJ211" s="20">
        <v>0</v>
      </c>
      <c r="CK211" s="20">
        <v>0</v>
      </c>
      <c r="CL211" s="20">
        <v>0</v>
      </c>
      <c r="CM211" s="20">
        <v>0</v>
      </c>
      <c r="CN211" s="20">
        <v>0</v>
      </c>
      <c r="CO211" s="20">
        <v>0</v>
      </c>
      <c r="CP211" s="20">
        <v>0</v>
      </c>
      <c r="CQ211" s="20">
        <v>0</v>
      </c>
      <c r="CR211" s="20">
        <v>0</v>
      </c>
      <c r="CS211" s="20">
        <v>0</v>
      </c>
      <c r="CT211" s="20">
        <v>0</v>
      </c>
      <c r="CU211" s="20">
        <v>0</v>
      </c>
      <c r="CV211" s="20">
        <v>0</v>
      </c>
      <c r="CW211" s="20">
        <v>0</v>
      </c>
      <c r="CX211" s="20">
        <v>0</v>
      </c>
      <c r="CY211" s="20">
        <v>0</v>
      </c>
      <c r="CZ211" s="20">
        <v>0</v>
      </c>
      <c r="DA211" s="20">
        <v>0</v>
      </c>
      <c r="DB211" s="20">
        <v>0</v>
      </c>
      <c r="DC211" s="20">
        <v>0</v>
      </c>
      <c r="DD211" s="20">
        <v>0</v>
      </c>
      <c r="DE211" s="20">
        <v>0</v>
      </c>
      <c r="DF211" s="20">
        <v>0</v>
      </c>
      <c r="DG211" s="29">
        <v>0</v>
      </c>
    </row>
    <row r="212" ht="15.4" customHeight="1" spans="1:111">
      <c r="A212" s="21" t="s">
        <v>2300</v>
      </c>
      <c r="B212" s="22" t="s">
        <v>1744</v>
      </c>
      <c r="C212" s="22" t="s">
        <v>1744</v>
      </c>
      <c r="D212" s="22" t="s">
        <v>2301</v>
      </c>
      <c r="E212" s="20">
        <v>205600</v>
      </c>
      <c r="F212" s="20">
        <v>0</v>
      </c>
      <c r="G212" s="20">
        <v>0</v>
      </c>
      <c r="H212" s="20">
        <v>0</v>
      </c>
      <c r="I212" s="20">
        <v>0</v>
      </c>
      <c r="J212" s="20">
        <v>0</v>
      </c>
      <c r="K212" s="20">
        <v>0</v>
      </c>
      <c r="L212" s="20">
        <v>0</v>
      </c>
      <c r="M212" s="20">
        <v>0</v>
      </c>
      <c r="N212" s="20">
        <v>0</v>
      </c>
      <c r="O212" s="20">
        <v>0</v>
      </c>
      <c r="P212" s="20">
        <v>0</v>
      </c>
      <c r="Q212" s="20">
        <v>0</v>
      </c>
      <c r="R212" s="20">
        <v>0</v>
      </c>
      <c r="S212" s="20">
        <v>0</v>
      </c>
      <c r="T212" s="20">
        <v>205600</v>
      </c>
      <c r="U212" s="20">
        <v>0</v>
      </c>
      <c r="V212" s="20">
        <v>0</v>
      </c>
      <c r="W212" s="20">
        <v>0</v>
      </c>
      <c r="X212" s="20">
        <v>0</v>
      </c>
      <c r="Y212" s="20">
        <v>0</v>
      </c>
      <c r="Z212" s="20">
        <v>0</v>
      </c>
      <c r="AA212" s="20">
        <v>0</v>
      </c>
      <c r="AB212" s="20">
        <v>0</v>
      </c>
      <c r="AC212" s="20">
        <v>0</v>
      </c>
      <c r="AD212" s="20">
        <v>0</v>
      </c>
      <c r="AE212" s="20">
        <v>0</v>
      </c>
      <c r="AF212" s="20">
        <v>0</v>
      </c>
      <c r="AG212" s="20">
        <v>0</v>
      </c>
      <c r="AH212" s="20">
        <v>0</v>
      </c>
      <c r="AI212" s="20">
        <v>0</v>
      </c>
      <c r="AJ212" s="20">
        <v>0</v>
      </c>
      <c r="AK212" s="20">
        <v>0</v>
      </c>
      <c r="AL212" s="20">
        <v>0</v>
      </c>
      <c r="AM212" s="20">
        <v>0</v>
      </c>
      <c r="AN212" s="20">
        <v>0</v>
      </c>
      <c r="AO212" s="20">
        <v>205600</v>
      </c>
      <c r="AP212" s="20">
        <v>0</v>
      </c>
      <c r="AQ212" s="20">
        <v>0</v>
      </c>
      <c r="AR212" s="20">
        <v>0</v>
      </c>
      <c r="AS212" s="20">
        <v>0</v>
      </c>
      <c r="AT212" s="20">
        <v>0</v>
      </c>
      <c r="AU212" s="20">
        <v>0</v>
      </c>
      <c r="AV212" s="20">
        <v>0</v>
      </c>
      <c r="AW212" s="20">
        <v>0</v>
      </c>
      <c r="AX212" s="20">
        <v>0</v>
      </c>
      <c r="AY212" s="20">
        <v>0</v>
      </c>
      <c r="AZ212" s="20">
        <v>0</v>
      </c>
      <c r="BA212" s="20">
        <v>0</v>
      </c>
      <c r="BB212" s="20">
        <v>0</v>
      </c>
      <c r="BC212" s="20">
        <v>0</v>
      </c>
      <c r="BD212" s="20">
        <v>0</v>
      </c>
      <c r="BE212" s="20">
        <v>0</v>
      </c>
      <c r="BF212" s="20">
        <v>0</v>
      </c>
      <c r="BG212" s="20">
        <v>0</v>
      </c>
      <c r="BH212" s="20">
        <v>0</v>
      </c>
      <c r="BI212" s="20">
        <v>0</v>
      </c>
      <c r="BJ212" s="20">
        <v>0</v>
      </c>
      <c r="BK212" s="20">
        <v>0</v>
      </c>
      <c r="BL212" s="20">
        <v>0</v>
      </c>
      <c r="BM212" s="20">
        <v>0</v>
      </c>
      <c r="BN212" s="20">
        <v>0</v>
      </c>
      <c r="BO212" s="20">
        <v>0</v>
      </c>
      <c r="BP212" s="20">
        <v>0</v>
      </c>
      <c r="BQ212" s="20">
        <v>0</v>
      </c>
      <c r="BR212" s="20">
        <v>0</v>
      </c>
      <c r="BS212" s="20">
        <v>0</v>
      </c>
      <c r="BT212" s="20">
        <v>0</v>
      </c>
      <c r="BU212" s="20">
        <v>0</v>
      </c>
      <c r="BV212" s="20">
        <v>0</v>
      </c>
      <c r="BW212" s="20">
        <v>0</v>
      </c>
      <c r="BX212" s="20">
        <v>0</v>
      </c>
      <c r="BY212" s="20">
        <v>0</v>
      </c>
      <c r="BZ212" s="20">
        <v>0</v>
      </c>
      <c r="CA212" s="20">
        <v>0</v>
      </c>
      <c r="CB212" s="20">
        <v>0</v>
      </c>
      <c r="CC212" s="20">
        <v>0</v>
      </c>
      <c r="CD212" s="20">
        <v>0</v>
      </c>
      <c r="CE212" s="20">
        <v>0</v>
      </c>
      <c r="CF212" s="20">
        <v>0</v>
      </c>
      <c r="CG212" s="20">
        <v>0</v>
      </c>
      <c r="CH212" s="20">
        <v>0</v>
      </c>
      <c r="CI212" s="20">
        <v>0</v>
      </c>
      <c r="CJ212" s="20">
        <v>0</v>
      </c>
      <c r="CK212" s="20">
        <v>0</v>
      </c>
      <c r="CL212" s="20">
        <v>0</v>
      </c>
      <c r="CM212" s="20">
        <v>0</v>
      </c>
      <c r="CN212" s="20">
        <v>0</v>
      </c>
      <c r="CO212" s="20">
        <v>0</v>
      </c>
      <c r="CP212" s="20">
        <v>0</v>
      </c>
      <c r="CQ212" s="20">
        <v>0</v>
      </c>
      <c r="CR212" s="20">
        <v>0</v>
      </c>
      <c r="CS212" s="20">
        <v>0</v>
      </c>
      <c r="CT212" s="20">
        <v>0</v>
      </c>
      <c r="CU212" s="20">
        <v>0</v>
      </c>
      <c r="CV212" s="20">
        <v>0</v>
      </c>
      <c r="CW212" s="20">
        <v>0</v>
      </c>
      <c r="CX212" s="20">
        <v>0</v>
      </c>
      <c r="CY212" s="20">
        <v>0</v>
      </c>
      <c r="CZ212" s="20">
        <v>0</v>
      </c>
      <c r="DA212" s="20">
        <v>0</v>
      </c>
      <c r="DB212" s="20">
        <v>0</v>
      </c>
      <c r="DC212" s="20">
        <v>0</v>
      </c>
      <c r="DD212" s="20">
        <v>0</v>
      </c>
      <c r="DE212" s="20">
        <v>0</v>
      </c>
      <c r="DF212" s="20">
        <v>0</v>
      </c>
      <c r="DG212" s="29">
        <v>0</v>
      </c>
    </row>
    <row r="213" ht="15.4" customHeight="1" spans="1:111">
      <c r="A213" s="21" t="s">
        <v>2302</v>
      </c>
      <c r="B213" s="22" t="s">
        <v>1744</v>
      </c>
      <c r="C213" s="22" t="s">
        <v>1744</v>
      </c>
      <c r="D213" s="22" t="s">
        <v>2303</v>
      </c>
      <c r="E213" s="20">
        <v>462300</v>
      </c>
      <c r="F213" s="20">
        <v>0</v>
      </c>
      <c r="G213" s="20">
        <v>0</v>
      </c>
      <c r="H213" s="20">
        <v>0</v>
      </c>
      <c r="I213" s="20">
        <v>0</v>
      </c>
      <c r="J213" s="20">
        <v>0</v>
      </c>
      <c r="K213" s="20">
        <v>0</v>
      </c>
      <c r="L213" s="20">
        <v>0</v>
      </c>
      <c r="M213" s="20">
        <v>0</v>
      </c>
      <c r="N213" s="20">
        <v>0</v>
      </c>
      <c r="O213" s="20">
        <v>0</v>
      </c>
      <c r="P213" s="20">
        <v>0</v>
      </c>
      <c r="Q213" s="20">
        <v>0</v>
      </c>
      <c r="R213" s="20">
        <v>0</v>
      </c>
      <c r="S213" s="20">
        <v>0</v>
      </c>
      <c r="T213" s="20">
        <v>462300</v>
      </c>
      <c r="U213" s="20">
        <v>0</v>
      </c>
      <c r="V213" s="20">
        <v>0</v>
      </c>
      <c r="W213" s="20">
        <v>0</v>
      </c>
      <c r="X213" s="20">
        <v>0</v>
      </c>
      <c r="Y213" s="20">
        <v>0</v>
      </c>
      <c r="Z213" s="20">
        <v>0</v>
      </c>
      <c r="AA213" s="20">
        <v>0</v>
      </c>
      <c r="AB213" s="20">
        <v>0</v>
      </c>
      <c r="AC213" s="20">
        <v>0</v>
      </c>
      <c r="AD213" s="20">
        <v>0</v>
      </c>
      <c r="AE213" s="20">
        <v>0</v>
      </c>
      <c r="AF213" s="20">
        <v>0</v>
      </c>
      <c r="AG213" s="20">
        <v>0</v>
      </c>
      <c r="AH213" s="20">
        <v>0</v>
      </c>
      <c r="AI213" s="20">
        <v>0</v>
      </c>
      <c r="AJ213" s="20">
        <v>0</v>
      </c>
      <c r="AK213" s="20">
        <v>0</v>
      </c>
      <c r="AL213" s="20">
        <v>0</v>
      </c>
      <c r="AM213" s="20">
        <v>0</v>
      </c>
      <c r="AN213" s="20">
        <v>0</v>
      </c>
      <c r="AO213" s="20">
        <v>462300</v>
      </c>
      <c r="AP213" s="20">
        <v>0</v>
      </c>
      <c r="AQ213" s="20">
        <v>0</v>
      </c>
      <c r="AR213" s="20">
        <v>0</v>
      </c>
      <c r="AS213" s="20">
        <v>0</v>
      </c>
      <c r="AT213" s="20">
        <v>0</v>
      </c>
      <c r="AU213" s="20">
        <v>0</v>
      </c>
      <c r="AV213" s="20">
        <v>0</v>
      </c>
      <c r="AW213" s="20">
        <v>0</v>
      </c>
      <c r="AX213" s="20">
        <v>0</v>
      </c>
      <c r="AY213" s="20">
        <v>0</v>
      </c>
      <c r="AZ213" s="20">
        <v>0</v>
      </c>
      <c r="BA213" s="20">
        <v>0</v>
      </c>
      <c r="BB213" s="20">
        <v>0</v>
      </c>
      <c r="BC213" s="20">
        <v>0</v>
      </c>
      <c r="BD213" s="20">
        <v>0</v>
      </c>
      <c r="BE213" s="20">
        <v>0</v>
      </c>
      <c r="BF213" s="20">
        <v>0</v>
      </c>
      <c r="BG213" s="20">
        <v>0</v>
      </c>
      <c r="BH213" s="20">
        <v>0</v>
      </c>
      <c r="BI213" s="20">
        <v>0</v>
      </c>
      <c r="BJ213" s="20">
        <v>0</v>
      </c>
      <c r="BK213" s="20">
        <v>0</v>
      </c>
      <c r="BL213" s="20">
        <v>0</v>
      </c>
      <c r="BM213" s="20">
        <v>0</v>
      </c>
      <c r="BN213" s="20">
        <v>0</v>
      </c>
      <c r="BO213" s="20">
        <v>0</v>
      </c>
      <c r="BP213" s="20">
        <v>0</v>
      </c>
      <c r="BQ213" s="20">
        <v>0</v>
      </c>
      <c r="BR213" s="20">
        <v>0</v>
      </c>
      <c r="BS213" s="20">
        <v>0</v>
      </c>
      <c r="BT213" s="20">
        <v>0</v>
      </c>
      <c r="BU213" s="20">
        <v>0</v>
      </c>
      <c r="BV213" s="20">
        <v>0</v>
      </c>
      <c r="BW213" s="20">
        <v>0</v>
      </c>
      <c r="BX213" s="20">
        <v>0</v>
      </c>
      <c r="BY213" s="20">
        <v>0</v>
      </c>
      <c r="BZ213" s="20">
        <v>0</v>
      </c>
      <c r="CA213" s="20">
        <v>0</v>
      </c>
      <c r="CB213" s="20">
        <v>0</v>
      </c>
      <c r="CC213" s="20">
        <v>0</v>
      </c>
      <c r="CD213" s="20">
        <v>0</v>
      </c>
      <c r="CE213" s="20">
        <v>0</v>
      </c>
      <c r="CF213" s="20">
        <v>0</v>
      </c>
      <c r="CG213" s="20">
        <v>0</v>
      </c>
      <c r="CH213" s="20">
        <v>0</v>
      </c>
      <c r="CI213" s="20">
        <v>0</v>
      </c>
      <c r="CJ213" s="20">
        <v>0</v>
      </c>
      <c r="CK213" s="20">
        <v>0</v>
      </c>
      <c r="CL213" s="20">
        <v>0</v>
      </c>
      <c r="CM213" s="20">
        <v>0</v>
      </c>
      <c r="CN213" s="20">
        <v>0</v>
      </c>
      <c r="CO213" s="20">
        <v>0</v>
      </c>
      <c r="CP213" s="20">
        <v>0</v>
      </c>
      <c r="CQ213" s="20">
        <v>0</v>
      </c>
      <c r="CR213" s="20">
        <v>0</v>
      </c>
      <c r="CS213" s="20">
        <v>0</v>
      </c>
      <c r="CT213" s="20">
        <v>0</v>
      </c>
      <c r="CU213" s="20">
        <v>0</v>
      </c>
      <c r="CV213" s="20">
        <v>0</v>
      </c>
      <c r="CW213" s="20">
        <v>0</v>
      </c>
      <c r="CX213" s="20">
        <v>0</v>
      </c>
      <c r="CY213" s="20">
        <v>0</v>
      </c>
      <c r="CZ213" s="20">
        <v>0</v>
      </c>
      <c r="DA213" s="20">
        <v>0</v>
      </c>
      <c r="DB213" s="20">
        <v>0</v>
      </c>
      <c r="DC213" s="20">
        <v>0</v>
      </c>
      <c r="DD213" s="20">
        <v>0</v>
      </c>
      <c r="DE213" s="20">
        <v>0</v>
      </c>
      <c r="DF213" s="20">
        <v>0</v>
      </c>
      <c r="DG213" s="29">
        <v>0</v>
      </c>
    </row>
    <row r="214" ht="15.4" customHeight="1" spans="1:111">
      <c r="A214" s="21" t="s">
        <v>2304</v>
      </c>
      <c r="B214" s="22" t="s">
        <v>1744</v>
      </c>
      <c r="C214" s="22" t="s">
        <v>1744</v>
      </c>
      <c r="D214" s="22" t="s">
        <v>2305</v>
      </c>
      <c r="E214" s="20">
        <v>119379200</v>
      </c>
      <c r="F214" s="20">
        <v>0</v>
      </c>
      <c r="G214" s="20">
        <v>0</v>
      </c>
      <c r="H214" s="20">
        <v>0</v>
      </c>
      <c r="I214" s="20">
        <v>0</v>
      </c>
      <c r="J214" s="20">
        <v>0</v>
      </c>
      <c r="K214" s="20">
        <v>0</v>
      </c>
      <c r="L214" s="20">
        <v>0</v>
      </c>
      <c r="M214" s="20">
        <v>0</v>
      </c>
      <c r="N214" s="20">
        <v>0</v>
      </c>
      <c r="O214" s="20">
        <v>0</v>
      </c>
      <c r="P214" s="20">
        <v>0</v>
      </c>
      <c r="Q214" s="20">
        <v>0</v>
      </c>
      <c r="R214" s="20">
        <v>0</v>
      </c>
      <c r="S214" s="20">
        <v>0</v>
      </c>
      <c r="T214" s="20">
        <v>20000</v>
      </c>
      <c r="U214" s="20">
        <v>11000</v>
      </c>
      <c r="V214" s="20">
        <v>6000</v>
      </c>
      <c r="W214" s="20">
        <v>0</v>
      </c>
      <c r="X214" s="20">
        <v>0</v>
      </c>
      <c r="Y214" s="20">
        <v>1000</v>
      </c>
      <c r="Z214" s="20">
        <v>2000</v>
      </c>
      <c r="AA214" s="20">
        <v>0</v>
      </c>
      <c r="AB214" s="20">
        <v>0</v>
      </c>
      <c r="AC214" s="20">
        <v>0</v>
      </c>
      <c r="AD214" s="20">
        <v>0</v>
      </c>
      <c r="AE214" s="20">
        <v>0</v>
      </c>
      <c r="AF214" s="20">
        <v>0</v>
      </c>
      <c r="AG214" s="20">
        <v>0</v>
      </c>
      <c r="AH214" s="20">
        <v>0</v>
      </c>
      <c r="AI214" s="20">
        <v>0</v>
      </c>
      <c r="AJ214" s="20">
        <v>0</v>
      </c>
      <c r="AK214" s="20">
        <v>0</v>
      </c>
      <c r="AL214" s="20">
        <v>0</v>
      </c>
      <c r="AM214" s="20">
        <v>0</v>
      </c>
      <c r="AN214" s="20">
        <v>0</v>
      </c>
      <c r="AO214" s="20">
        <v>0</v>
      </c>
      <c r="AP214" s="20">
        <v>0</v>
      </c>
      <c r="AQ214" s="20">
        <v>0</v>
      </c>
      <c r="AR214" s="20">
        <v>0</v>
      </c>
      <c r="AS214" s="20">
        <v>0</v>
      </c>
      <c r="AT214" s="20">
        <v>0</v>
      </c>
      <c r="AU214" s="20">
        <v>0</v>
      </c>
      <c r="AV214" s="20">
        <v>119359200</v>
      </c>
      <c r="AW214" s="20">
        <v>0</v>
      </c>
      <c r="AX214" s="20">
        <v>0</v>
      </c>
      <c r="AY214" s="20">
        <v>0</v>
      </c>
      <c r="AZ214" s="20">
        <v>0</v>
      </c>
      <c r="BA214" s="20">
        <v>119359200</v>
      </c>
      <c r="BB214" s="20">
        <v>0</v>
      </c>
      <c r="BC214" s="20">
        <v>0</v>
      </c>
      <c r="BD214" s="20">
        <v>0</v>
      </c>
      <c r="BE214" s="20">
        <v>0</v>
      </c>
      <c r="BF214" s="20">
        <v>0</v>
      </c>
      <c r="BG214" s="20">
        <v>0</v>
      </c>
      <c r="BH214" s="20">
        <v>0</v>
      </c>
      <c r="BI214" s="20">
        <v>0</v>
      </c>
      <c r="BJ214" s="20">
        <v>0</v>
      </c>
      <c r="BK214" s="20">
        <v>0</v>
      </c>
      <c r="BL214" s="20">
        <v>0</v>
      </c>
      <c r="BM214" s="20">
        <v>0</v>
      </c>
      <c r="BN214" s="20">
        <v>0</v>
      </c>
      <c r="BO214" s="20">
        <v>0</v>
      </c>
      <c r="BP214" s="20">
        <v>0</v>
      </c>
      <c r="BQ214" s="20">
        <v>0</v>
      </c>
      <c r="BR214" s="20">
        <v>0</v>
      </c>
      <c r="BS214" s="20">
        <v>0</v>
      </c>
      <c r="BT214" s="20">
        <v>0</v>
      </c>
      <c r="BU214" s="20">
        <v>0</v>
      </c>
      <c r="BV214" s="20">
        <v>0</v>
      </c>
      <c r="BW214" s="20">
        <v>0</v>
      </c>
      <c r="BX214" s="20">
        <v>0</v>
      </c>
      <c r="BY214" s="20">
        <v>0</v>
      </c>
      <c r="BZ214" s="20">
        <v>0</v>
      </c>
      <c r="CA214" s="20">
        <v>0</v>
      </c>
      <c r="CB214" s="20">
        <v>0</v>
      </c>
      <c r="CC214" s="20">
        <v>0</v>
      </c>
      <c r="CD214" s="20">
        <v>0</v>
      </c>
      <c r="CE214" s="20">
        <v>0</v>
      </c>
      <c r="CF214" s="20">
        <v>0</v>
      </c>
      <c r="CG214" s="20">
        <v>0</v>
      </c>
      <c r="CH214" s="20">
        <v>0</v>
      </c>
      <c r="CI214" s="20">
        <v>0</v>
      </c>
      <c r="CJ214" s="20">
        <v>0</v>
      </c>
      <c r="CK214" s="20">
        <v>0</v>
      </c>
      <c r="CL214" s="20">
        <v>0</v>
      </c>
      <c r="CM214" s="20">
        <v>0</v>
      </c>
      <c r="CN214" s="20">
        <v>0</v>
      </c>
      <c r="CO214" s="20">
        <v>0</v>
      </c>
      <c r="CP214" s="20">
        <v>0</v>
      </c>
      <c r="CQ214" s="20">
        <v>0</v>
      </c>
      <c r="CR214" s="20">
        <v>0</v>
      </c>
      <c r="CS214" s="20">
        <v>0</v>
      </c>
      <c r="CT214" s="20">
        <v>0</v>
      </c>
      <c r="CU214" s="20">
        <v>0</v>
      </c>
      <c r="CV214" s="20">
        <v>0</v>
      </c>
      <c r="CW214" s="20">
        <v>0</v>
      </c>
      <c r="CX214" s="20">
        <v>0</v>
      </c>
      <c r="CY214" s="20">
        <v>0</v>
      </c>
      <c r="CZ214" s="20">
        <v>0</v>
      </c>
      <c r="DA214" s="20">
        <v>0</v>
      </c>
      <c r="DB214" s="20">
        <v>0</v>
      </c>
      <c r="DC214" s="20">
        <v>0</v>
      </c>
      <c r="DD214" s="20">
        <v>0</v>
      </c>
      <c r="DE214" s="20">
        <v>0</v>
      </c>
      <c r="DF214" s="20">
        <v>0</v>
      </c>
      <c r="DG214" s="29">
        <v>0</v>
      </c>
    </row>
    <row r="215" ht="15.4" customHeight="1" spans="1:111">
      <c r="A215" s="21" t="s">
        <v>2306</v>
      </c>
      <c r="B215" s="22" t="s">
        <v>1744</v>
      </c>
      <c r="C215" s="22" t="s">
        <v>1744</v>
      </c>
      <c r="D215" s="22" t="s">
        <v>2307</v>
      </c>
      <c r="E215" s="20">
        <v>119379200</v>
      </c>
      <c r="F215" s="20">
        <v>0</v>
      </c>
      <c r="G215" s="20">
        <v>0</v>
      </c>
      <c r="H215" s="20">
        <v>0</v>
      </c>
      <c r="I215" s="20">
        <v>0</v>
      </c>
      <c r="J215" s="20">
        <v>0</v>
      </c>
      <c r="K215" s="20">
        <v>0</v>
      </c>
      <c r="L215" s="20">
        <v>0</v>
      </c>
      <c r="M215" s="20">
        <v>0</v>
      </c>
      <c r="N215" s="20">
        <v>0</v>
      </c>
      <c r="O215" s="20">
        <v>0</v>
      </c>
      <c r="P215" s="20">
        <v>0</v>
      </c>
      <c r="Q215" s="20">
        <v>0</v>
      </c>
      <c r="R215" s="20">
        <v>0</v>
      </c>
      <c r="S215" s="20">
        <v>0</v>
      </c>
      <c r="T215" s="20">
        <v>20000</v>
      </c>
      <c r="U215" s="20">
        <v>11000</v>
      </c>
      <c r="V215" s="20">
        <v>6000</v>
      </c>
      <c r="W215" s="20">
        <v>0</v>
      </c>
      <c r="X215" s="20">
        <v>0</v>
      </c>
      <c r="Y215" s="20">
        <v>1000</v>
      </c>
      <c r="Z215" s="20">
        <v>2000</v>
      </c>
      <c r="AA215" s="20">
        <v>0</v>
      </c>
      <c r="AB215" s="20">
        <v>0</v>
      </c>
      <c r="AC215" s="20">
        <v>0</v>
      </c>
      <c r="AD215" s="20">
        <v>0</v>
      </c>
      <c r="AE215" s="20">
        <v>0</v>
      </c>
      <c r="AF215" s="20">
        <v>0</v>
      </c>
      <c r="AG215" s="20">
        <v>0</v>
      </c>
      <c r="AH215" s="20">
        <v>0</v>
      </c>
      <c r="AI215" s="20">
        <v>0</v>
      </c>
      <c r="AJ215" s="20">
        <v>0</v>
      </c>
      <c r="AK215" s="20">
        <v>0</v>
      </c>
      <c r="AL215" s="20">
        <v>0</v>
      </c>
      <c r="AM215" s="20">
        <v>0</v>
      </c>
      <c r="AN215" s="20">
        <v>0</v>
      </c>
      <c r="AO215" s="20">
        <v>0</v>
      </c>
      <c r="AP215" s="20">
        <v>0</v>
      </c>
      <c r="AQ215" s="20">
        <v>0</v>
      </c>
      <c r="AR215" s="20">
        <v>0</v>
      </c>
      <c r="AS215" s="20">
        <v>0</v>
      </c>
      <c r="AT215" s="20">
        <v>0</v>
      </c>
      <c r="AU215" s="20">
        <v>0</v>
      </c>
      <c r="AV215" s="20">
        <v>119359200</v>
      </c>
      <c r="AW215" s="20">
        <v>0</v>
      </c>
      <c r="AX215" s="20">
        <v>0</v>
      </c>
      <c r="AY215" s="20">
        <v>0</v>
      </c>
      <c r="AZ215" s="20">
        <v>0</v>
      </c>
      <c r="BA215" s="20">
        <v>119359200</v>
      </c>
      <c r="BB215" s="20">
        <v>0</v>
      </c>
      <c r="BC215" s="20">
        <v>0</v>
      </c>
      <c r="BD215" s="20">
        <v>0</v>
      </c>
      <c r="BE215" s="20">
        <v>0</v>
      </c>
      <c r="BF215" s="20">
        <v>0</v>
      </c>
      <c r="BG215" s="20">
        <v>0</v>
      </c>
      <c r="BH215" s="20">
        <v>0</v>
      </c>
      <c r="BI215" s="20">
        <v>0</v>
      </c>
      <c r="BJ215" s="20">
        <v>0</v>
      </c>
      <c r="BK215" s="20">
        <v>0</v>
      </c>
      <c r="BL215" s="20">
        <v>0</v>
      </c>
      <c r="BM215" s="20">
        <v>0</v>
      </c>
      <c r="BN215" s="20">
        <v>0</v>
      </c>
      <c r="BO215" s="20">
        <v>0</v>
      </c>
      <c r="BP215" s="20">
        <v>0</v>
      </c>
      <c r="BQ215" s="20">
        <v>0</v>
      </c>
      <c r="BR215" s="20">
        <v>0</v>
      </c>
      <c r="BS215" s="20">
        <v>0</v>
      </c>
      <c r="BT215" s="20">
        <v>0</v>
      </c>
      <c r="BU215" s="20">
        <v>0</v>
      </c>
      <c r="BV215" s="20">
        <v>0</v>
      </c>
      <c r="BW215" s="20">
        <v>0</v>
      </c>
      <c r="BX215" s="20">
        <v>0</v>
      </c>
      <c r="BY215" s="20">
        <v>0</v>
      </c>
      <c r="BZ215" s="20">
        <v>0</v>
      </c>
      <c r="CA215" s="20">
        <v>0</v>
      </c>
      <c r="CB215" s="20">
        <v>0</v>
      </c>
      <c r="CC215" s="20">
        <v>0</v>
      </c>
      <c r="CD215" s="20">
        <v>0</v>
      </c>
      <c r="CE215" s="20">
        <v>0</v>
      </c>
      <c r="CF215" s="20">
        <v>0</v>
      </c>
      <c r="CG215" s="20">
        <v>0</v>
      </c>
      <c r="CH215" s="20">
        <v>0</v>
      </c>
      <c r="CI215" s="20">
        <v>0</v>
      </c>
      <c r="CJ215" s="20">
        <v>0</v>
      </c>
      <c r="CK215" s="20">
        <v>0</v>
      </c>
      <c r="CL215" s="20">
        <v>0</v>
      </c>
      <c r="CM215" s="20">
        <v>0</v>
      </c>
      <c r="CN215" s="20">
        <v>0</v>
      </c>
      <c r="CO215" s="20">
        <v>0</v>
      </c>
      <c r="CP215" s="20">
        <v>0</v>
      </c>
      <c r="CQ215" s="20">
        <v>0</v>
      </c>
      <c r="CR215" s="20">
        <v>0</v>
      </c>
      <c r="CS215" s="20">
        <v>0</v>
      </c>
      <c r="CT215" s="20">
        <v>0</v>
      </c>
      <c r="CU215" s="20">
        <v>0</v>
      </c>
      <c r="CV215" s="20">
        <v>0</v>
      </c>
      <c r="CW215" s="20">
        <v>0</v>
      </c>
      <c r="CX215" s="20">
        <v>0</v>
      </c>
      <c r="CY215" s="20">
        <v>0</v>
      </c>
      <c r="CZ215" s="20">
        <v>0</v>
      </c>
      <c r="DA215" s="20">
        <v>0</v>
      </c>
      <c r="DB215" s="20">
        <v>0</v>
      </c>
      <c r="DC215" s="20">
        <v>0</v>
      </c>
      <c r="DD215" s="20">
        <v>0</v>
      </c>
      <c r="DE215" s="20">
        <v>0</v>
      </c>
      <c r="DF215" s="20">
        <v>0</v>
      </c>
      <c r="DG215" s="29">
        <v>0</v>
      </c>
    </row>
    <row r="216" ht="15.4" customHeight="1" spans="1:111">
      <c r="A216" s="21" t="s">
        <v>2308</v>
      </c>
      <c r="B216" s="22" t="s">
        <v>1744</v>
      </c>
      <c r="C216" s="22" t="s">
        <v>1744</v>
      </c>
      <c r="D216" s="22" t="s">
        <v>1163</v>
      </c>
      <c r="E216" s="20">
        <v>106965315.34</v>
      </c>
      <c r="F216" s="20">
        <v>21634771.64</v>
      </c>
      <c r="G216" s="20">
        <v>6477873</v>
      </c>
      <c r="H216" s="20">
        <v>1544315</v>
      </c>
      <c r="I216" s="20">
        <v>448100</v>
      </c>
      <c r="J216" s="20">
        <v>54480</v>
      </c>
      <c r="K216" s="20">
        <v>1027048.48</v>
      </c>
      <c r="L216" s="20">
        <v>90152.98</v>
      </c>
      <c r="M216" s="20">
        <v>28766.64</v>
      </c>
      <c r="N216" s="20">
        <v>9358350.24</v>
      </c>
      <c r="O216" s="20">
        <v>1209979.55</v>
      </c>
      <c r="P216" s="20">
        <v>251574.37</v>
      </c>
      <c r="Q216" s="20">
        <v>194100</v>
      </c>
      <c r="R216" s="20">
        <v>895070</v>
      </c>
      <c r="S216" s="20">
        <v>54961.38</v>
      </c>
      <c r="T216" s="20">
        <v>9554501.47</v>
      </c>
      <c r="U216" s="20">
        <v>839455.58</v>
      </c>
      <c r="V216" s="20">
        <v>508041</v>
      </c>
      <c r="W216" s="20">
        <v>110000</v>
      </c>
      <c r="X216" s="20">
        <v>40000</v>
      </c>
      <c r="Y216" s="20">
        <v>102850</v>
      </c>
      <c r="Z216" s="20">
        <v>262830</v>
      </c>
      <c r="AA216" s="20">
        <v>44433.09</v>
      </c>
      <c r="AB216" s="20">
        <v>100000</v>
      </c>
      <c r="AC216" s="20">
        <v>72000</v>
      </c>
      <c r="AD216" s="20">
        <v>148929</v>
      </c>
      <c r="AE216" s="20">
        <v>0</v>
      </c>
      <c r="AF216" s="20">
        <v>2760239</v>
      </c>
      <c r="AG216" s="20">
        <v>77200</v>
      </c>
      <c r="AH216" s="20">
        <v>4000</v>
      </c>
      <c r="AI216" s="20">
        <v>82883</v>
      </c>
      <c r="AJ216" s="20">
        <v>226413</v>
      </c>
      <c r="AK216" s="20">
        <v>2227239</v>
      </c>
      <c r="AL216" s="20">
        <v>0</v>
      </c>
      <c r="AM216" s="20">
        <v>0</v>
      </c>
      <c r="AN216" s="20">
        <v>321647</v>
      </c>
      <c r="AO216" s="20">
        <v>376736</v>
      </c>
      <c r="AP216" s="20">
        <v>211160</v>
      </c>
      <c r="AQ216" s="20">
        <v>32600</v>
      </c>
      <c r="AR216" s="20">
        <v>0</v>
      </c>
      <c r="AS216" s="20">
        <v>160930</v>
      </c>
      <c r="AT216" s="20">
        <v>0</v>
      </c>
      <c r="AU216" s="20">
        <v>844915.8</v>
      </c>
      <c r="AV216" s="20">
        <v>74241727.23</v>
      </c>
      <c r="AW216" s="20">
        <v>0</v>
      </c>
      <c r="AX216" s="20">
        <v>1545862.52</v>
      </c>
      <c r="AY216" s="20">
        <v>0</v>
      </c>
      <c r="AZ216" s="20">
        <v>0</v>
      </c>
      <c r="BA216" s="20">
        <v>2055440</v>
      </c>
      <c r="BB216" s="20">
        <v>0</v>
      </c>
      <c r="BC216" s="20">
        <v>70470424.71</v>
      </c>
      <c r="BD216" s="20">
        <v>0</v>
      </c>
      <c r="BE216" s="20">
        <v>148000</v>
      </c>
      <c r="BF216" s="20">
        <v>0</v>
      </c>
      <c r="BG216" s="20">
        <v>22000</v>
      </c>
      <c r="BH216" s="20">
        <v>0</v>
      </c>
      <c r="BI216" s="20">
        <v>0</v>
      </c>
      <c r="BJ216" s="20">
        <v>0</v>
      </c>
      <c r="BK216" s="20">
        <v>0</v>
      </c>
      <c r="BL216" s="20">
        <v>0</v>
      </c>
      <c r="BM216" s="20">
        <v>0</v>
      </c>
      <c r="BN216" s="20">
        <v>0</v>
      </c>
      <c r="BO216" s="20">
        <v>0</v>
      </c>
      <c r="BP216" s="20">
        <v>0</v>
      </c>
      <c r="BQ216" s="20">
        <v>0</v>
      </c>
      <c r="BR216" s="20">
        <v>0</v>
      </c>
      <c r="BS216" s="20">
        <v>0</v>
      </c>
      <c r="BT216" s="20">
        <v>0</v>
      </c>
      <c r="BU216" s="20">
        <v>0</v>
      </c>
      <c r="BV216" s="20">
        <v>0</v>
      </c>
      <c r="BW216" s="20">
        <v>0</v>
      </c>
      <c r="BX216" s="20">
        <v>0</v>
      </c>
      <c r="BY216" s="20">
        <v>0</v>
      </c>
      <c r="BZ216" s="20">
        <v>1534315</v>
      </c>
      <c r="CA216" s="20">
        <v>0</v>
      </c>
      <c r="CB216" s="20">
        <v>205170</v>
      </c>
      <c r="CC216" s="20">
        <v>468000</v>
      </c>
      <c r="CD216" s="20">
        <v>0</v>
      </c>
      <c r="CE216" s="20">
        <v>861145</v>
      </c>
      <c r="CF216" s="20">
        <v>0</v>
      </c>
      <c r="CG216" s="20">
        <v>0</v>
      </c>
      <c r="CH216" s="20">
        <v>0</v>
      </c>
      <c r="CI216" s="20">
        <v>0</v>
      </c>
      <c r="CJ216" s="20">
        <v>0</v>
      </c>
      <c r="CK216" s="20">
        <v>0</v>
      </c>
      <c r="CL216" s="20">
        <v>0</v>
      </c>
      <c r="CM216" s="20">
        <v>0</v>
      </c>
      <c r="CN216" s="20">
        <v>0</v>
      </c>
      <c r="CO216" s="20">
        <v>0</v>
      </c>
      <c r="CP216" s="20">
        <v>0</v>
      </c>
      <c r="CQ216" s="20">
        <v>0</v>
      </c>
      <c r="CR216" s="20">
        <v>0</v>
      </c>
      <c r="CS216" s="20">
        <v>0</v>
      </c>
      <c r="CT216" s="20">
        <v>0</v>
      </c>
      <c r="CU216" s="20">
        <v>0</v>
      </c>
      <c r="CV216" s="20">
        <v>0</v>
      </c>
      <c r="CW216" s="20">
        <v>0</v>
      </c>
      <c r="CX216" s="20">
        <v>0</v>
      </c>
      <c r="CY216" s="20">
        <v>0</v>
      </c>
      <c r="CZ216" s="20">
        <v>0</v>
      </c>
      <c r="DA216" s="20">
        <v>0</v>
      </c>
      <c r="DB216" s="20">
        <v>0</v>
      </c>
      <c r="DC216" s="20">
        <v>0</v>
      </c>
      <c r="DD216" s="20">
        <v>0</v>
      </c>
      <c r="DE216" s="20">
        <v>0</v>
      </c>
      <c r="DF216" s="20">
        <v>0</v>
      </c>
      <c r="DG216" s="29">
        <v>0</v>
      </c>
    </row>
    <row r="217" ht="15.4" customHeight="1" spans="1:111">
      <c r="A217" s="21" t="s">
        <v>2309</v>
      </c>
      <c r="B217" s="22" t="s">
        <v>1744</v>
      </c>
      <c r="C217" s="22" t="s">
        <v>1744</v>
      </c>
      <c r="D217" s="22" t="s">
        <v>2310</v>
      </c>
      <c r="E217" s="20">
        <v>1965400</v>
      </c>
      <c r="F217" s="20">
        <v>1472461.38</v>
      </c>
      <c r="G217" s="20">
        <v>546590</v>
      </c>
      <c r="H217" s="20">
        <v>390910</v>
      </c>
      <c r="I217" s="20">
        <v>448100</v>
      </c>
      <c r="J217" s="20">
        <v>0</v>
      </c>
      <c r="K217" s="20">
        <v>0</v>
      </c>
      <c r="L217" s="20">
        <v>0</v>
      </c>
      <c r="M217" s="20">
        <v>0</v>
      </c>
      <c r="N217" s="20">
        <v>0</v>
      </c>
      <c r="O217" s="20">
        <v>0</v>
      </c>
      <c r="P217" s="20">
        <v>0</v>
      </c>
      <c r="Q217" s="20">
        <v>48100</v>
      </c>
      <c r="R217" s="20">
        <v>0</v>
      </c>
      <c r="S217" s="20">
        <v>38761.38</v>
      </c>
      <c r="T217" s="20">
        <v>290280.62</v>
      </c>
      <c r="U217" s="20">
        <v>41816.62</v>
      </c>
      <c r="V217" s="20">
        <v>50284</v>
      </c>
      <c r="W217" s="20">
        <v>0</v>
      </c>
      <c r="X217" s="20">
        <v>0</v>
      </c>
      <c r="Y217" s="20">
        <v>0</v>
      </c>
      <c r="Z217" s="20">
        <v>0</v>
      </c>
      <c r="AA217" s="20">
        <v>0</v>
      </c>
      <c r="AB217" s="20">
        <v>0</v>
      </c>
      <c r="AC217" s="20">
        <v>0</v>
      </c>
      <c r="AD217" s="20">
        <v>30830</v>
      </c>
      <c r="AE217" s="20">
        <v>0</v>
      </c>
      <c r="AF217" s="20">
        <v>0</v>
      </c>
      <c r="AG217" s="20">
        <v>0</v>
      </c>
      <c r="AH217" s="20">
        <v>0</v>
      </c>
      <c r="AI217" s="20">
        <v>0</v>
      </c>
      <c r="AJ217" s="20">
        <v>41343</v>
      </c>
      <c r="AK217" s="20">
        <v>0</v>
      </c>
      <c r="AL217" s="20">
        <v>0</v>
      </c>
      <c r="AM217" s="20">
        <v>0</v>
      </c>
      <c r="AN217" s="20">
        <v>21647</v>
      </c>
      <c r="AO217" s="20">
        <v>30000</v>
      </c>
      <c r="AP217" s="20">
        <v>52860</v>
      </c>
      <c r="AQ217" s="20">
        <v>21500</v>
      </c>
      <c r="AR217" s="20">
        <v>0</v>
      </c>
      <c r="AS217" s="20">
        <v>0</v>
      </c>
      <c r="AT217" s="20">
        <v>0</v>
      </c>
      <c r="AU217" s="20">
        <v>0</v>
      </c>
      <c r="AV217" s="20">
        <v>0</v>
      </c>
      <c r="AW217" s="20">
        <v>0</v>
      </c>
      <c r="AX217" s="20">
        <v>0</v>
      </c>
      <c r="AY217" s="20">
        <v>0</v>
      </c>
      <c r="AZ217" s="20">
        <v>0</v>
      </c>
      <c r="BA217" s="20">
        <v>0</v>
      </c>
      <c r="BB217" s="20">
        <v>0</v>
      </c>
      <c r="BC217" s="20">
        <v>0</v>
      </c>
      <c r="BD217" s="20">
        <v>0</v>
      </c>
      <c r="BE217" s="20">
        <v>0</v>
      </c>
      <c r="BF217" s="20">
        <v>0</v>
      </c>
      <c r="BG217" s="20">
        <v>0</v>
      </c>
      <c r="BH217" s="20">
        <v>0</v>
      </c>
      <c r="BI217" s="20">
        <v>0</v>
      </c>
      <c r="BJ217" s="20">
        <v>0</v>
      </c>
      <c r="BK217" s="20">
        <v>0</v>
      </c>
      <c r="BL217" s="20">
        <v>0</v>
      </c>
      <c r="BM217" s="20">
        <v>0</v>
      </c>
      <c r="BN217" s="20">
        <v>0</v>
      </c>
      <c r="BO217" s="20">
        <v>0</v>
      </c>
      <c r="BP217" s="20">
        <v>0</v>
      </c>
      <c r="BQ217" s="20">
        <v>0</v>
      </c>
      <c r="BR217" s="20">
        <v>0</v>
      </c>
      <c r="BS217" s="20">
        <v>0</v>
      </c>
      <c r="BT217" s="20">
        <v>0</v>
      </c>
      <c r="BU217" s="20">
        <v>0</v>
      </c>
      <c r="BV217" s="20">
        <v>0</v>
      </c>
      <c r="BW217" s="20">
        <v>0</v>
      </c>
      <c r="BX217" s="20">
        <v>0</v>
      </c>
      <c r="BY217" s="20">
        <v>0</v>
      </c>
      <c r="BZ217" s="20">
        <v>202658</v>
      </c>
      <c r="CA217" s="20">
        <v>0</v>
      </c>
      <c r="CB217" s="20">
        <v>42870</v>
      </c>
      <c r="CC217" s="20">
        <v>0</v>
      </c>
      <c r="CD217" s="20">
        <v>0</v>
      </c>
      <c r="CE217" s="20">
        <v>159788</v>
      </c>
      <c r="CF217" s="20">
        <v>0</v>
      </c>
      <c r="CG217" s="20">
        <v>0</v>
      </c>
      <c r="CH217" s="20">
        <v>0</v>
      </c>
      <c r="CI217" s="20">
        <v>0</v>
      </c>
      <c r="CJ217" s="20">
        <v>0</v>
      </c>
      <c r="CK217" s="20">
        <v>0</v>
      </c>
      <c r="CL217" s="20">
        <v>0</v>
      </c>
      <c r="CM217" s="20">
        <v>0</v>
      </c>
      <c r="CN217" s="20">
        <v>0</v>
      </c>
      <c r="CO217" s="20">
        <v>0</v>
      </c>
      <c r="CP217" s="20">
        <v>0</v>
      </c>
      <c r="CQ217" s="20">
        <v>0</v>
      </c>
      <c r="CR217" s="20">
        <v>0</v>
      </c>
      <c r="CS217" s="20">
        <v>0</v>
      </c>
      <c r="CT217" s="20">
        <v>0</v>
      </c>
      <c r="CU217" s="20">
        <v>0</v>
      </c>
      <c r="CV217" s="20">
        <v>0</v>
      </c>
      <c r="CW217" s="20">
        <v>0</v>
      </c>
      <c r="CX217" s="20">
        <v>0</v>
      </c>
      <c r="CY217" s="20">
        <v>0</v>
      </c>
      <c r="CZ217" s="20">
        <v>0</v>
      </c>
      <c r="DA217" s="20">
        <v>0</v>
      </c>
      <c r="DB217" s="20">
        <v>0</v>
      </c>
      <c r="DC217" s="20">
        <v>0</v>
      </c>
      <c r="DD217" s="20">
        <v>0</v>
      </c>
      <c r="DE217" s="20">
        <v>0</v>
      </c>
      <c r="DF217" s="20">
        <v>0</v>
      </c>
      <c r="DG217" s="29">
        <v>0</v>
      </c>
    </row>
    <row r="218" ht="15.4" customHeight="1" spans="1:111">
      <c r="A218" s="21" t="s">
        <v>2311</v>
      </c>
      <c r="B218" s="22" t="s">
        <v>1744</v>
      </c>
      <c r="C218" s="22" t="s">
        <v>1744</v>
      </c>
      <c r="D218" s="22" t="s">
        <v>1955</v>
      </c>
      <c r="E218" s="20">
        <v>1679600</v>
      </c>
      <c r="F218" s="20">
        <v>1472461.38</v>
      </c>
      <c r="G218" s="20">
        <v>546590</v>
      </c>
      <c r="H218" s="20">
        <v>390910</v>
      </c>
      <c r="I218" s="20">
        <v>448100</v>
      </c>
      <c r="J218" s="20">
        <v>0</v>
      </c>
      <c r="K218" s="20">
        <v>0</v>
      </c>
      <c r="L218" s="20">
        <v>0</v>
      </c>
      <c r="M218" s="20">
        <v>0</v>
      </c>
      <c r="N218" s="20">
        <v>0</v>
      </c>
      <c r="O218" s="20">
        <v>0</v>
      </c>
      <c r="P218" s="20">
        <v>0</v>
      </c>
      <c r="Q218" s="20">
        <v>48100</v>
      </c>
      <c r="R218" s="20">
        <v>0</v>
      </c>
      <c r="S218" s="20">
        <v>38761.38</v>
      </c>
      <c r="T218" s="20">
        <v>207138.62</v>
      </c>
      <c r="U218" s="20">
        <v>5231.62</v>
      </c>
      <c r="V218" s="20">
        <v>50284</v>
      </c>
      <c r="W218" s="20">
        <v>0</v>
      </c>
      <c r="X218" s="20">
        <v>0</v>
      </c>
      <c r="Y218" s="20">
        <v>0</v>
      </c>
      <c r="Z218" s="20">
        <v>0</v>
      </c>
      <c r="AA218" s="20">
        <v>0</v>
      </c>
      <c r="AB218" s="20">
        <v>0</v>
      </c>
      <c r="AC218" s="20">
        <v>0</v>
      </c>
      <c r="AD218" s="20">
        <v>28070</v>
      </c>
      <c r="AE218" s="20">
        <v>0</v>
      </c>
      <c r="AF218" s="20">
        <v>0</v>
      </c>
      <c r="AG218" s="20">
        <v>0</v>
      </c>
      <c r="AH218" s="20">
        <v>0</v>
      </c>
      <c r="AI218" s="20">
        <v>0</v>
      </c>
      <c r="AJ218" s="20">
        <v>41343</v>
      </c>
      <c r="AK218" s="20">
        <v>0</v>
      </c>
      <c r="AL218" s="20">
        <v>0</v>
      </c>
      <c r="AM218" s="20">
        <v>0</v>
      </c>
      <c r="AN218" s="20">
        <v>7850</v>
      </c>
      <c r="AO218" s="20">
        <v>0</v>
      </c>
      <c r="AP218" s="20">
        <v>52860</v>
      </c>
      <c r="AQ218" s="20">
        <v>21500</v>
      </c>
      <c r="AR218" s="20">
        <v>0</v>
      </c>
      <c r="AS218" s="20">
        <v>0</v>
      </c>
      <c r="AT218" s="20">
        <v>0</v>
      </c>
      <c r="AU218" s="20">
        <v>0</v>
      </c>
      <c r="AV218" s="20">
        <v>0</v>
      </c>
      <c r="AW218" s="20">
        <v>0</v>
      </c>
      <c r="AX218" s="20">
        <v>0</v>
      </c>
      <c r="AY218" s="20">
        <v>0</v>
      </c>
      <c r="AZ218" s="20">
        <v>0</v>
      </c>
      <c r="BA218" s="20">
        <v>0</v>
      </c>
      <c r="BB218" s="20">
        <v>0</v>
      </c>
      <c r="BC218" s="20">
        <v>0</v>
      </c>
      <c r="BD218" s="20">
        <v>0</v>
      </c>
      <c r="BE218" s="20">
        <v>0</v>
      </c>
      <c r="BF218" s="20">
        <v>0</v>
      </c>
      <c r="BG218" s="20">
        <v>0</v>
      </c>
      <c r="BH218" s="20">
        <v>0</v>
      </c>
      <c r="BI218" s="20">
        <v>0</v>
      </c>
      <c r="BJ218" s="20">
        <v>0</v>
      </c>
      <c r="BK218" s="20">
        <v>0</v>
      </c>
      <c r="BL218" s="20">
        <v>0</v>
      </c>
      <c r="BM218" s="20">
        <v>0</v>
      </c>
      <c r="BN218" s="20">
        <v>0</v>
      </c>
      <c r="BO218" s="20">
        <v>0</v>
      </c>
      <c r="BP218" s="20">
        <v>0</v>
      </c>
      <c r="BQ218" s="20">
        <v>0</v>
      </c>
      <c r="BR218" s="20">
        <v>0</v>
      </c>
      <c r="BS218" s="20">
        <v>0</v>
      </c>
      <c r="BT218" s="20">
        <v>0</v>
      </c>
      <c r="BU218" s="20">
        <v>0</v>
      </c>
      <c r="BV218" s="20">
        <v>0</v>
      </c>
      <c r="BW218" s="20">
        <v>0</v>
      </c>
      <c r="BX218" s="20">
        <v>0</v>
      </c>
      <c r="BY218" s="20">
        <v>0</v>
      </c>
      <c r="BZ218" s="20">
        <v>0</v>
      </c>
      <c r="CA218" s="20">
        <v>0</v>
      </c>
      <c r="CB218" s="20">
        <v>0</v>
      </c>
      <c r="CC218" s="20">
        <v>0</v>
      </c>
      <c r="CD218" s="20">
        <v>0</v>
      </c>
      <c r="CE218" s="20">
        <v>0</v>
      </c>
      <c r="CF218" s="20">
        <v>0</v>
      </c>
      <c r="CG218" s="20">
        <v>0</v>
      </c>
      <c r="CH218" s="20">
        <v>0</v>
      </c>
      <c r="CI218" s="20">
        <v>0</v>
      </c>
      <c r="CJ218" s="20">
        <v>0</v>
      </c>
      <c r="CK218" s="20">
        <v>0</v>
      </c>
      <c r="CL218" s="20">
        <v>0</v>
      </c>
      <c r="CM218" s="20">
        <v>0</v>
      </c>
      <c r="CN218" s="20">
        <v>0</v>
      </c>
      <c r="CO218" s="20">
        <v>0</v>
      </c>
      <c r="CP218" s="20">
        <v>0</v>
      </c>
      <c r="CQ218" s="20">
        <v>0</v>
      </c>
      <c r="CR218" s="20">
        <v>0</v>
      </c>
      <c r="CS218" s="20">
        <v>0</v>
      </c>
      <c r="CT218" s="20">
        <v>0</v>
      </c>
      <c r="CU218" s="20">
        <v>0</v>
      </c>
      <c r="CV218" s="20">
        <v>0</v>
      </c>
      <c r="CW218" s="20">
        <v>0</v>
      </c>
      <c r="CX218" s="20">
        <v>0</v>
      </c>
      <c r="CY218" s="20">
        <v>0</v>
      </c>
      <c r="CZ218" s="20">
        <v>0</v>
      </c>
      <c r="DA218" s="20">
        <v>0</v>
      </c>
      <c r="DB218" s="20">
        <v>0</v>
      </c>
      <c r="DC218" s="20">
        <v>0</v>
      </c>
      <c r="DD218" s="20">
        <v>0</v>
      </c>
      <c r="DE218" s="20">
        <v>0</v>
      </c>
      <c r="DF218" s="20">
        <v>0</v>
      </c>
      <c r="DG218" s="29">
        <v>0</v>
      </c>
    </row>
    <row r="219" ht="15.4" customHeight="1" spans="1:111">
      <c r="A219" s="21" t="s">
        <v>2312</v>
      </c>
      <c r="B219" s="22" t="s">
        <v>1744</v>
      </c>
      <c r="C219" s="22" t="s">
        <v>1744</v>
      </c>
      <c r="D219" s="22" t="s">
        <v>2313</v>
      </c>
      <c r="E219" s="20">
        <v>285800</v>
      </c>
      <c r="F219" s="20">
        <v>0</v>
      </c>
      <c r="G219" s="20">
        <v>0</v>
      </c>
      <c r="H219" s="20">
        <v>0</v>
      </c>
      <c r="I219" s="20">
        <v>0</v>
      </c>
      <c r="J219" s="20">
        <v>0</v>
      </c>
      <c r="K219" s="20">
        <v>0</v>
      </c>
      <c r="L219" s="20">
        <v>0</v>
      </c>
      <c r="M219" s="20">
        <v>0</v>
      </c>
      <c r="N219" s="20">
        <v>0</v>
      </c>
      <c r="O219" s="20">
        <v>0</v>
      </c>
      <c r="P219" s="20">
        <v>0</v>
      </c>
      <c r="Q219" s="20">
        <v>0</v>
      </c>
      <c r="R219" s="20">
        <v>0</v>
      </c>
      <c r="S219" s="20">
        <v>0</v>
      </c>
      <c r="T219" s="20">
        <v>83142</v>
      </c>
      <c r="U219" s="20">
        <v>36585</v>
      </c>
      <c r="V219" s="20">
        <v>0</v>
      </c>
      <c r="W219" s="20">
        <v>0</v>
      </c>
      <c r="X219" s="20">
        <v>0</v>
      </c>
      <c r="Y219" s="20">
        <v>0</v>
      </c>
      <c r="Z219" s="20">
        <v>0</v>
      </c>
      <c r="AA219" s="20">
        <v>0</v>
      </c>
      <c r="AB219" s="20">
        <v>0</v>
      </c>
      <c r="AC219" s="20">
        <v>0</v>
      </c>
      <c r="AD219" s="20">
        <v>2760</v>
      </c>
      <c r="AE219" s="20">
        <v>0</v>
      </c>
      <c r="AF219" s="20">
        <v>0</v>
      </c>
      <c r="AG219" s="20">
        <v>0</v>
      </c>
      <c r="AH219" s="20">
        <v>0</v>
      </c>
      <c r="AI219" s="20">
        <v>0</v>
      </c>
      <c r="AJ219" s="20">
        <v>0</v>
      </c>
      <c r="AK219" s="20">
        <v>0</v>
      </c>
      <c r="AL219" s="20">
        <v>0</v>
      </c>
      <c r="AM219" s="20">
        <v>0</v>
      </c>
      <c r="AN219" s="20">
        <v>13797</v>
      </c>
      <c r="AO219" s="20">
        <v>30000</v>
      </c>
      <c r="AP219" s="20">
        <v>0</v>
      </c>
      <c r="AQ219" s="20">
        <v>0</v>
      </c>
      <c r="AR219" s="20">
        <v>0</v>
      </c>
      <c r="AS219" s="20">
        <v>0</v>
      </c>
      <c r="AT219" s="20">
        <v>0</v>
      </c>
      <c r="AU219" s="20">
        <v>0</v>
      </c>
      <c r="AV219" s="20">
        <v>0</v>
      </c>
      <c r="AW219" s="20">
        <v>0</v>
      </c>
      <c r="AX219" s="20">
        <v>0</v>
      </c>
      <c r="AY219" s="20">
        <v>0</v>
      </c>
      <c r="AZ219" s="20">
        <v>0</v>
      </c>
      <c r="BA219" s="20">
        <v>0</v>
      </c>
      <c r="BB219" s="20">
        <v>0</v>
      </c>
      <c r="BC219" s="20">
        <v>0</v>
      </c>
      <c r="BD219" s="20">
        <v>0</v>
      </c>
      <c r="BE219" s="20">
        <v>0</v>
      </c>
      <c r="BF219" s="20">
        <v>0</v>
      </c>
      <c r="BG219" s="20">
        <v>0</v>
      </c>
      <c r="BH219" s="20">
        <v>0</v>
      </c>
      <c r="BI219" s="20">
        <v>0</v>
      </c>
      <c r="BJ219" s="20">
        <v>0</v>
      </c>
      <c r="BK219" s="20">
        <v>0</v>
      </c>
      <c r="BL219" s="20">
        <v>0</v>
      </c>
      <c r="BM219" s="20">
        <v>0</v>
      </c>
      <c r="BN219" s="20">
        <v>0</v>
      </c>
      <c r="BO219" s="20">
        <v>0</v>
      </c>
      <c r="BP219" s="20">
        <v>0</v>
      </c>
      <c r="BQ219" s="20">
        <v>0</v>
      </c>
      <c r="BR219" s="20">
        <v>0</v>
      </c>
      <c r="BS219" s="20">
        <v>0</v>
      </c>
      <c r="BT219" s="20">
        <v>0</v>
      </c>
      <c r="BU219" s="20">
        <v>0</v>
      </c>
      <c r="BV219" s="20">
        <v>0</v>
      </c>
      <c r="BW219" s="20">
        <v>0</v>
      </c>
      <c r="BX219" s="20">
        <v>0</v>
      </c>
      <c r="BY219" s="20">
        <v>0</v>
      </c>
      <c r="BZ219" s="20">
        <v>202658</v>
      </c>
      <c r="CA219" s="20">
        <v>0</v>
      </c>
      <c r="CB219" s="20">
        <v>42870</v>
      </c>
      <c r="CC219" s="20">
        <v>0</v>
      </c>
      <c r="CD219" s="20">
        <v>0</v>
      </c>
      <c r="CE219" s="20">
        <v>159788</v>
      </c>
      <c r="CF219" s="20">
        <v>0</v>
      </c>
      <c r="CG219" s="20">
        <v>0</v>
      </c>
      <c r="CH219" s="20">
        <v>0</v>
      </c>
      <c r="CI219" s="20">
        <v>0</v>
      </c>
      <c r="CJ219" s="20">
        <v>0</v>
      </c>
      <c r="CK219" s="20">
        <v>0</v>
      </c>
      <c r="CL219" s="20">
        <v>0</v>
      </c>
      <c r="CM219" s="20">
        <v>0</v>
      </c>
      <c r="CN219" s="20">
        <v>0</v>
      </c>
      <c r="CO219" s="20">
        <v>0</v>
      </c>
      <c r="CP219" s="20">
        <v>0</v>
      </c>
      <c r="CQ219" s="20">
        <v>0</v>
      </c>
      <c r="CR219" s="20">
        <v>0</v>
      </c>
      <c r="CS219" s="20">
        <v>0</v>
      </c>
      <c r="CT219" s="20">
        <v>0</v>
      </c>
      <c r="CU219" s="20">
        <v>0</v>
      </c>
      <c r="CV219" s="20">
        <v>0</v>
      </c>
      <c r="CW219" s="20">
        <v>0</v>
      </c>
      <c r="CX219" s="20">
        <v>0</v>
      </c>
      <c r="CY219" s="20">
        <v>0</v>
      </c>
      <c r="CZ219" s="20">
        <v>0</v>
      </c>
      <c r="DA219" s="20">
        <v>0</v>
      </c>
      <c r="DB219" s="20">
        <v>0</v>
      </c>
      <c r="DC219" s="20">
        <v>0</v>
      </c>
      <c r="DD219" s="20">
        <v>0</v>
      </c>
      <c r="DE219" s="20">
        <v>0</v>
      </c>
      <c r="DF219" s="20">
        <v>0</v>
      </c>
      <c r="DG219" s="29">
        <v>0</v>
      </c>
    </row>
    <row r="220" ht="15.4" customHeight="1" spans="1:111">
      <c r="A220" s="21" t="s">
        <v>2314</v>
      </c>
      <c r="B220" s="22" t="s">
        <v>1744</v>
      </c>
      <c r="C220" s="22" t="s">
        <v>1744</v>
      </c>
      <c r="D220" s="22" t="s">
        <v>2315</v>
      </c>
      <c r="E220" s="20">
        <v>13550597</v>
      </c>
      <c r="F220" s="20">
        <v>7436967.48</v>
      </c>
      <c r="G220" s="20">
        <v>5423069</v>
      </c>
      <c r="H220" s="20">
        <v>786080</v>
      </c>
      <c r="I220" s="20">
        <v>0</v>
      </c>
      <c r="J220" s="20">
        <v>0</v>
      </c>
      <c r="K220" s="20">
        <v>1027048.48</v>
      </c>
      <c r="L220" s="20">
        <v>40770</v>
      </c>
      <c r="M220" s="20">
        <v>0</v>
      </c>
      <c r="N220" s="20">
        <v>0</v>
      </c>
      <c r="O220" s="20">
        <v>0</v>
      </c>
      <c r="P220" s="20">
        <v>160000</v>
      </c>
      <c r="Q220" s="20">
        <v>0</v>
      </c>
      <c r="R220" s="20">
        <v>0</v>
      </c>
      <c r="S220" s="20">
        <v>0</v>
      </c>
      <c r="T220" s="20">
        <v>3366630</v>
      </c>
      <c r="U220" s="20">
        <v>445980</v>
      </c>
      <c r="V220" s="20">
        <v>177180</v>
      </c>
      <c r="W220" s="20">
        <v>50000</v>
      </c>
      <c r="X220" s="20">
        <v>20000</v>
      </c>
      <c r="Y220" s="20">
        <v>85000</v>
      </c>
      <c r="Z220" s="20">
        <v>141600</v>
      </c>
      <c r="AA220" s="20">
        <v>22650</v>
      </c>
      <c r="AB220" s="20">
        <v>0</v>
      </c>
      <c r="AC220" s="20">
        <v>72000</v>
      </c>
      <c r="AD220" s="20">
        <v>61470</v>
      </c>
      <c r="AE220" s="20">
        <v>0</v>
      </c>
      <c r="AF220" s="20">
        <v>945605</v>
      </c>
      <c r="AG220" s="20">
        <v>0</v>
      </c>
      <c r="AH220" s="20">
        <v>4000</v>
      </c>
      <c r="AI220" s="20">
        <v>82003</v>
      </c>
      <c r="AJ220" s="20">
        <v>128000</v>
      </c>
      <c r="AK220" s="20">
        <v>736337</v>
      </c>
      <c r="AL220" s="20">
        <v>0</v>
      </c>
      <c r="AM220" s="20">
        <v>0</v>
      </c>
      <c r="AN220" s="20">
        <v>50000</v>
      </c>
      <c r="AO220" s="20">
        <v>170000</v>
      </c>
      <c r="AP220" s="20">
        <v>0</v>
      </c>
      <c r="AQ220" s="20">
        <v>0</v>
      </c>
      <c r="AR220" s="20">
        <v>0</v>
      </c>
      <c r="AS220" s="20">
        <v>14580</v>
      </c>
      <c r="AT220" s="20">
        <v>0</v>
      </c>
      <c r="AU220" s="20">
        <v>160225</v>
      </c>
      <c r="AV220" s="20">
        <v>1927642.52</v>
      </c>
      <c r="AW220" s="20">
        <v>0</v>
      </c>
      <c r="AX220" s="20">
        <v>1545862.52</v>
      </c>
      <c r="AY220" s="20">
        <v>0</v>
      </c>
      <c r="AZ220" s="20">
        <v>0</v>
      </c>
      <c r="BA220" s="20">
        <v>331780</v>
      </c>
      <c r="BB220" s="20">
        <v>0</v>
      </c>
      <c r="BC220" s="20">
        <v>50000</v>
      </c>
      <c r="BD220" s="20">
        <v>0</v>
      </c>
      <c r="BE220" s="20">
        <v>0</v>
      </c>
      <c r="BF220" s="20">
        <v>0</v>
      </c>
      <c r="BG220" s="20">
        <v>0</v>
      </c>
      <c r="BH220" s="20">
        <v>0</v>
      </c>
      <c r="BI220" s="20">
        <v>0</v>
      </c>
      <c r="BJ220" s="20">
        <v>0</v>
      </c>
      <c r="BK220" s="20">
        <v>0</v>
      </c>
      <c r="BL220" s="20">
        <v>0</v>
      </c>
      <c r="BM220" s="20">
        <v>0</v>
      </c>
      <c r="BN220" s="20">
        <v>0</v>
      </c>
      <c r="BO220" s="20">
        <v>0</v>
      </c>
      <c r="BP220" s="20">
        <v>0</v>
      </c>
      <c r="BQ220" s="20">
        <v>0</v>
      </c>
      <c r="BR220" s="20">
        <v>0</v>
      </c>
      <c r="BS220" s="20">
        <v>0</v>
      </c>
      <c r="BT220" s="20">
        <v>0</v>
      </c>
      <c r="BU220" s="20">
        <v>0</v>
      </c>
      <c r="BV220" s="20">
        <v>0</v>
      </c>
      <c r="BW220" s="20">
        <v>0</v>
      </c>
      <c r="BX220" s="20">
        <v>0</v>
      </c>
      <c r="BY220" s="20">
        <v>0</v>
      </c>
      <c r="BZ220" s="20">
        <v>819357</v>
      </c>
      <c r="CA220" s="20">
        <v>0</v>
      </c>
      <c r="CB220" s="20">
        <v>0</v>
      </c>
      <c r="CC220" s="20">
        <v>118000</v>
      </c>
      <c r="CD220" s="20">
        <v>0</v>
      </c>
      <c r="CE220" s="20">
        <v>701357</v>
      </c>
      <c r="CF220" s="20">
        <v>0</v>
      </c>
      <c r="CG220" s="20">
        <v>0</v>
      </c>
      <c r="CH220" s="20">
        <v>0</v>
      </c>
      <c r="CI220" s="20">
        <v>0</v>
      </c>
      <c r="CJ220" s="20">
        <v>0</v>
      </c>
      <c r="CK220" s="20">
        <v>0</v>
      </c>
      <c r="CL220" s="20">
        <v>0</v>
      </c>
      <c r="CM220" s="20">
        <v>0</v>
      </c>
      <c r="CN220" s="20">
        <v>0</v>
      </c>
      <c r="CO220" s="20">
        <v>0</v>
      </c>
      <c r="CP220" s="20">
        <v>0</v>
      </c>
      <c r="CQ220" s="20">
        <v>0</v>
      </c>
      <c r="CR220" s="20">
        <v>0</v>
      </c>
      <c r="CS220" s="20">
        <v>0</v>
      </c>
      <c r="CT220" s="20">
        <v>0</v>
      </c>
      <c r="CU220" s="20">
        <v>0</v>
      </c>
      <c r="CV220" s="20">
        <v>0</v>
      </c>
      <c r="CW220" s="20">
        <v>0</v>
      </c>
      <c r="CX220" s="20">
        <v>0</v>
      </c>
      <c r="CY220" s="20">
        <v>0</v>
      </c>
      <c r="CZ220" s="20">
        <v>0</v>
      </c>
      <c r="DA220" s="20">
        <v>0</v>
      </c>
      <c r="DB220" s="20">
        <v>0</v>
      </c>
      <c r="DC220" s="20">
        <v>0</v>
      </c>
      <c r="DD220" s="20">
        <v>0</v>
      </c>
      <c r="DE220" s="20">
        <v>0</v>
      </c>
      <c r="DF220" s="20">
        <v>0</v>
      </c>
      <c r="DG220" s="29">
        <v>0</v>
      </c>
    </row>
    <row r="221" ht="15.4" customHeight="1" spans="1:111">
      <c r="A221" s="21" t="s">
        <v>2316</v>
      </c>
      <c r="B221" s="22" t="s">
        <v>1744</v>
      </c>
      <c r="C221" s="22" t="s">
        <v>1744</v>
      </c>
      <c r="D221" s="22" t="s">
        <v>2317</v>
      </c>
      <c r="E221" s="20">
        <v>10491200</v>
      </c>
      <c r="F221" s="20">
        <v>7436967.48</v>
      </c>
      <c r="G221" s="20">
        <v>5423069</v>
      </c>
      <c r="H221" s="20">
        <v>786080</v>
      </c>
      <c r="I221" s="20">
        <v>0</v>
      </c>
      <c r="J221" s="20">
        <v>0</v>
      </c>
      <c r="K221" s="20">
        <v>1027048.48</v>
      </c>
      <c r="L221" s="20">
        <v>40770</v>
      </c>
      <c r="M221" s="20">
        <v>0</v>
      </c>
      <c r="N221" s="20">
        <v>0</v>
      </c>
      <c r="O221" s="20">
        <v>0</v>
      </c>
      <c r="P221" s="20">
        <v>160000</v>
      </c>
      <c r="Q221" s="20">
        <v>0</v>
      </c>
      <c r="R221" s="20">
        <v>0</v>
      </c>
      <c r="S221" s="20">
        <v>0</v>
      </c>
      <c r="T221" s="20">
        <v>1508370</v>
      </c>
      <c r="U221" s="20">
        <v>166480</v>
      </c>
      <c r="V221" s="20">
        <v>34400</v>
      </c>
      <c r="W221" s="20">
        <v>0</v>
      </c>
      <c r="X221" s="20">
        <v>0</v>
      </c>
      <c r="Y221" s="20">
        <v>85000</v>
      </c>
      <c r="Z221" s="20">
        <v>141350</v>
      </c>
      <c r="AA221" s="20">
        <v>21400</v>
      </c>
      <c r="AB221" s="20">
        <v>0</v>
      </c>
      <c r="AC221" s="20">
        <v>72000</v>
      </c>
      <c r="AD221" s="20">
        <v>36000</v>
      </c>
      <c r="AE221" s="20">
        <v>0</v>
      </c>
      <c r="AF221" s="20">
        <v>488600</v>
      </c>
      <c r="AG221" s="20">
        <v>0</v>
      </c>
      <c r="AH221" s="20">
        <v>4000</v>
      </c>
      <c r="AI221" s="20">
        <v>46000</v>
      </c>
      <c r="AJ221" s="20">
        <v>128000</v>
      </c>
      <c r="AK221" s="20">
        <v>0</v>
      </c>
      <c r="AL221" s="20">
        <v>0</v>
      </c>
      <c r="AM221" s="20">
        <v>0</v>
      </c>
      <c r="AN221" s="20">
        <v>50000</v>
      </c>
      <c r="AO221" s="20">
        <v>170000</v>
      </c>
      <c r="AP221" s="20">
        <v>0</v>
      </c>
      <c r="AQ221" s="20">
        <v>0</v>
      </c>
      <c r="AR221" s="20">
        <v>0</v>
      </c>
      <c r="AS221" s="20">
        <v>0</v>
      </c>
      <c r="AT221" s="20">
        <v>0</v>
      </c>
      <c r="AU221" s="20">
        <v>65140</v>
      </c>
      <c r="AV221" s="20">
        <v>1545862.52</v>
      </c>
      <c r="AW221" s="20">
        <v>0</v>
      </c>
      <c r="AX221" s="20">
        <v>1545862.52</v>
      </c>
      <c r="AY221" s="20">
        <v>0</v>
      </c>
      <c r="AZ221" s="20">
        <v>0</v>
      </c>
      <c r="BA221" s="20">
        <v>0</v>
      </c>
      <c r="BB221" s="20">
        <v>0</v>
      </c>
      <c r="BC221" s="20">
        <v>0</v>
      </c>
      <c r="BD221" s="20">
        <v>0</v>
      </c>
      <c r="BE221" s="20">
        <v>0</v>
      </c>
      <c r="BF221" s="20">
        <v>0</v>
      </c>
      <c r="BG221" s="20">
        <v>0</v>
      </c>
      <c r="BH221" s="20">
        <v>0</v>
      </c>
      <c r="BI221" s="20">
        <v>0</v>
      </c>
      <c r="BJ221" s="20">
        <v>0</v>
      </c>
      <c r="BK221" s="20">
        <v>0</v>
      </c>
      <c r="BL221" s="20">
        <v>0</v>
      </c>
      <c r="BM221" s="20">
        <v>0</v>
      </c>
      <c r="BN221" s="20">
        <v>0</v>
      </c>
      <c r="BO221" s="20">
        <v>0</v>
      </c>
      <c r="BP221" s="20">
        <v>0</v>
      </c>
      <c r="BQ221" s="20">
        <v>0</v>
      </c>
      <c r="BR221" s="20">
        <v>0</v>
      </c>
      <c r="BS221" s="20">
        <v>0</v>
      </c>
      <c r="BT221" s="20">
        <v>0</v>
      </c>
      <c r="BU221" s="20">
        <v>0</v>
      </c>
      <c r="BV221" s="20">
        <v>0</v>
      </c>
      <c r="BW221" s="20">
        <v>0</v>
      </c>
      <c r="BX221" s="20">
        <v>0</v>
      </c>
      <c r="BY221" s="20">
        <v>0</v>
      </c>
      <c r="BZ221" s="20">
        <v>0</v>
      </c>
      <c r="CA221" s="20">
        <v>0</v>
      </c>
      <c r="CB221" s="20">
        <v>0</v>
      </c>
      <c r="CC221" s="20">
        <v>0</v>
      </c>
      <c r="CD221" s="20">
        <v>0</v>
      </c>
      <c r="CE221" s="20">
        <v>0</v>
      </c>
      <c r="CF221" s="20">
        <v>0</v>
      </c>
      <c r="CG221" s="20">
        <v>0</v>
      </c>
      <c r="CH221" s="20">
        <v>0</v>
      </c>
      <c r="CI221" s="20">
        <v>0</v>
      </c>
      <c r="CJ221" s="20">
        <v>0</v>
      </c>
      <c r="CK221" s="20">
        <v>0</v>
      </c>
      <c r="CL221" s="20">
        <v>0</v>
      </c>
      <c r="CM221" s="20">
        <v>0</v>
      </c>
      <c r="CN221" s="20">
        <v>0</v>
      </c>
      <c r="CO221" s="20">
        <v>0</v>
      </c>
      <c r="CP221" s="20">
        <v>0</v>
      </c>
      <c r="CQ221" s="20">
        <v>0</v>
      </c>
      <c r="CR221" s="20">
        <v>0</v>
      </c>
      <c r="CS221" s="20">
        <v>0</v>
      </c>
      <c r="CT221" s="20">
        <v>0</v>
      </c>
      <c r="CU221" s="20">
        <v>0</v>
      </c>
      <c r="CV221" s="20">
        <v>0</v>
      </c>
      <c r="CW221" s="20">
        <v>0</v>
      </c>
      <c r="CX221" s="20">
        <v>0</v>
      </c>
      <c r="CY221" s="20">
        <v>0</v>
      </c>
      <c r="CZ221" s="20">
        <v>0</v>
      </c>
      <c r="DA221" s="20">
        <v>0</v>
      </c>
      <c r="DB221" s="20">
        <v>0</v>
      </c>
      <c r="DC221" s="20">
        <v>0</v>
      </c>
      <c r="DD221" s="20">
        <v>0</v>
      </c>
      <c r="DE221" s="20">
        <v>0</v>
      </c>
      <c r="DF221" s="20">
        <v>0</v>
      </c>
      <c r="DG221" s="29">
        <v>0</v>
      </c>
    </row>
    <row r="222" ht="15.4" customHeight="1" spans="1:111">
      <c r="A222" s="21" t="s">
        <v>2318</v>
      </c>
      <c r="B222" s="22" t="s">
        <v>1744</v>
      </c>
      <c r="C222" s="22" t="s">
        <v>1744</v>
      </c>
      <c r="D222" s="22" t="s">
        <v>2319</v>
      </c>
      <c r="E222" s="20">
        <v>3059397</v>
      </c>
      <c r="F222" s="20">
        <v>0</v>
      </c>
      <c r="G222" s="20">
        <v>0</v>
      </c>
      <c r="H222" s="20">
        <v>0</v>
      </c>
      <c r="I222" s="20">
        <v>0</v>
      </c>
      <c r="J222" s="20">
        <v>0</v>
      </c>
      <c r="K222" s="20">
        <v>0</v>
      </c>
      <c r="L222" s="20">
        <v>0</v>
      </c>
      <c r="M222" s="20">
        <v>0</v>
      </c>
      <c r="N222" s="20">
        <v>0</v>
      </c>
      <c r="O222" s="20">
        <v>0</v>
      </c>
      <c r="P222" s="20">
        <v>0</v>
      </c>
      <c r="Q222" s="20">
        <v>0</v>
      </c>
      <c r="R222" s="20">
        <v>0</v>
      </c>
      <c r="S222" s="20">
        <v>0</v>
      </c>
      <c r="T222" s="20">
        <v>1858260</v>
      </c>
      <c r="U222" s="20">
        <v>279500</v>
      </c>
      <c r="V222" s="20">
        <v>142780</v>
      </c>
      <c r="W222" s="20">
        <v>50000</v>
      </c>
      <c r="X222" s="20">
        <v>20000</v>
      </c>
      <c r="Y222" s="20">
        <v>0</v>
      </c>
      <c r="Z222" s="20">
        <v>250</v>
      </c>
      <c r="AA222" s="20">
        <v>1250</v>
      </c>
      <c r="AB222" s="20">
        <v>0</v>
      </c>
      <c r="AC222" s="20">
        <v>0</v>
      </c>
      <c r="AD222" s="20">
        <v>25470</v>
      </c>
      <c r="AE222" s="20">
        <v>0</v>
      </c>
      <c r="AF222" s="20">
        <v>457005</v>
      </c>
      <c r="AG222" s="20">
        <v>0</v>
      </c>
      <c r="AH222" s="20">
        <v>0</v>
      </c>
      <c r="AI222" s="20">
        <v>36003</v>
      </c>
      <c r="AJ222" s="20">
        <v>0</v>
      </c>
      <c r="AK222" s="20">
        <v>736337</v>
      </c>
      <c r="AL222" s="20">
        <v>0</v>
      </c>
      <c r="AM222" s="20">
        <v>0</v>
      </c>
      <c r="AN222" s="20">
        <v>0</v>
      </c>
      <c r="AO222" s="20">
        <v>0</v>
      </c>
      <c r="AP222" s="20">
        <v>0</v>
      </c>
      <c r="AQ222" s="20">
        <v>0</v>
      </c>
      <c r="AR222" s="20">
        <v>0</v>
      </c>
      <c r="AS222" s="20">
        <v>14580</v>
      </c>
      <c r="AT222" s="20">
        <v>0</v>
      </c>
      <c r="AU222" s="20">
        <v>95085</v>
      </c>
      <c r="AV222" s="20">
        <v>381780</v>
      </c>
      <c r="AW222" s="20">
        <v>0</v>
      </c>
      <c r="AX222" s="20">
        <v>0</v>
      </c>
      <c r="AY222" s="20">
        <v>0</v>
      </c>
      <c r="AZ222" s="20">
        <v>0</v>
      </c>
      <c r="BA222" s="20">
        <v>331780</v>
      </c>
      <c r="BB222" s="20">
        <v>0</v>
      </c>
      <c r="BC222" s="20">
        <v>50000</v>
      </c>
      <c r="BD222" s="20">
        <v>0</v>
      </c>
      <c r="BE222" s="20">
        <v>0</v>
      </c>
      <c r="BF222" s="20">
        <v>0</v>
      </c>
      <c r="BG222" s="20">
        <v>0</v>
      </c>
      <c r="BH222" s="20">
        <v>0</v>
      </c>
      <c r="BI222" s="20">
        <v>0</v>
      </c>
      <c r="BJ222" s="20">
        <v>0</v>
      </c>
      <c r="BK222" s="20">
        <v>0</v>
      </c>
      <c r="BL222" s="20">
        <v>0</v>
      </c>
      <c r="BM222" s="20">
        <v>0</v>
      </c>
      <c r="BN222" s="20">
        <v>0</v>
      </c>
      <c r="BO222" s="20">
        <v>0</v>
      </c>
      <c r="BP222" s="20">
        <v>0</v>
      </c>
      <c r="BQ222" s="20">
        <v>0</v>
      </c>
      <c r="BR222" s="20">
        <v>0</v>
      </c>
      <c r="BS222" s="20">
        <v>0</v>
      </c>
      <c r="BT222" s="20">
        <v>0</v>
      </c>
      <c r="BU222" s="20">
        <v>0</v>
      </c>
      <c r="BV222" s="20">
        <v>0</v>
      </c>
      <c r="BW222" s="20">
        <v>0</v>
      </c>
      <c r="BX222" s="20">
        <v>0</v>
      </c>
      <c r="BY222" s="20">
        <v>0</v>
      </c>
      <c r="BZ222" s="20">
        <v>819357</v>
      </c>
      <c r="CA222" s="20">
        <v>0</v>
      </c>
      <c r="CB222" s="20">
        <v>0</v>
      </c>
      <c r="CC222" s="20">
        <v>118000</v>
      </c>
      <c r="CD222" s="20">
        <v>0</v>
      </c>
      <c r="CE222" s="20">
        <v>701357</v>
      </c>
      <c r="CF222" s="20">
        <v>0</v>
      </c>
      <c r="CG222" s="20">
        <v>0</v>
      </c>
      <c r="CH222" s="20">
        <v>0</v>
      </c>
      <c r="CI222" s="20">
        <v>0</v>
      </c>
      <c r="CJ222" s="20">
        <v>0</v>
      </c>
      <c r="CK222" s="20">
        <v>0</v>
      </c>
      <c r="CL222" s="20">
        <v>0</v>
      </c>
      <c r="CM222" s="20">
        <v>0</v>
      </c>
      <c r="CN222" s="20">
        <v>0</v>
      </c>
      <c r="CO222" s="20">
        <v>0</v>
      </c>
      <c r="CP222" s="20">
        <v>0</v>
      </c>
      <c r="CQ222" s="20">
        <v>0</v>
      </c>
      <c r="CR222" s="20">
        <v>0</v>
      </c>
      <c r="CS222" s="20">
        <v>0</v>
      </c>
      <c r="CT222" s="20">
        <v>0</v>
      </c>
      <c r="CU222" s="20">
        <v>0</v>
      </c>
      <c r="CV222" s="20">
        <v>0</v>
      </c>
      <c r="CW222" s="20">
        <v>0</v>
      </c>
      <c r="CX222" s="20">
        <v>0</v>
      </c>
      <c r="CY222" s="20">
        <v>0</v>
      </c>
      <c r="CZ222" s="20">
        <v>0</v>
      </c>
      <c r="DA222" s="20">
        <v>0</v>
      </c>
      <c r="DB222" s="20">
        <v>0</v>
      </c>
      <c r="DC222" s="20">
        <v>0</v>
      </c>
      <c r="DD222" s="20">
        <v>0</v>
      </c>
      <c r="DE222" s="20">
        <v>0</v>
      </c>
      <c r="DF222" s="20">
        <v>0</v>
      </c>
      <c r="DG222" s="29">
        <v>0</v>
      </c>
    </row>
    <row r="223" ht="15.4" customHeight="1" spans="1:111">
      <c r="A223" s="21" t="s">
        <v>2320</v>
      </c>
      <c r="B223" s="22" t="s">
        <v>1744</v>
      </c>
      <c r="C223" s="22" t="s">
        <v>1744</v>
      </c>
      <c r="D223" s="22" t="s">
        <v>2321</v>
      </c>
      <c r="E223" s="20">
        <v>7089019</v>
      </c>
      <c r="F223" s="20">
        <v>938493</v>
      </c>
      <c r="G223" s="20">
        <v>420953</v>
      </c>
      <c r="H223" s="20">
        <v>321540</v>
      </c>
      <c r="I223" s="20">
        <v>0</v>
      </c>
      <c r="J223" s="20">
        <v>50000</v>
      </c>
      <c r="K223" s="20">
        <v>0</v>
      </c>
      <c r="L223" s="20">
        <v>0</v>
      </c>
      <c r="M223" s="20">
        <v>0</v>
      </c>
      <c r="N223" s="20">
        <v>0</v>
      </c>
      <c r="O223" s="20">
        <v>0</v>
      </c>
      <c r="P223" s="20">
        <v>0</v>
      </c>
      <c r="Q223" s="20">
        <v>146000</v>
      </c>
      <c r="R223" s="20">
        <v>0</v>
      </c>
      <c r="S223" s="20">
        <v>0</v>
      </c>
      <c r="T223" s="20">
        <v>5399469</v>
      </c>
      <c r="U223" s="20">
        <v>294647</v>
      </c>
      <c r="V223" s="20">
        <v>256546</v>
      </c>
      <c r="W223" s="20">
        <v>60000</v>
      </c>
      <c r="X223" s="20">
        <v>20000</v>
      </c>
      <c r="Y223" s="20">
        <v>17850</v>
      </c>
      <c r="Z223" s="20">
        <v>121230</v>
      </c>
      <c r="AA223" s="20">
        <v>14795</v>
      </c>
      <c r="AB223" s="20">
        <v>100000</v>
      </c>
      <c r="AC223" s="20">
        <v>0</v>
      </c>
      <c r="AD223" s="20">
        <v>40266</v>
      </c>
      <c r="AE223" s="20">
        <v>0</v>
      </c>
      <c r="AF223" s="20">
        <v>1785449</v>
      </c>
      <c r="AG223" s="20">
        <v>70000</v>
      </c>
      <c r="AH223" s="20">
        <v>0</v>
      </c>
      <c r="AI223" s="20">
        <v>0</v>
      </c>
      <c r="AJ223" s="20">
        <v>49000</v>
      </c>
      <c r="AK223" s="20">
        <v>1470902</v>
      </c>
      <c r="AL223" s="20">
        <v>0</v>
      </c>
      <c r="AM223" s="20">
        <v>0</v>
      </c>
      <c r="AN223" s="20">
        <v>250000</v>
      </c>
      <c r="AO223" s="20">
        <v>0</v>
      </c>
      <c r="AP223" s="20">
        <v>126500</v>
      </c>
      <c r="AQ223" s="20">
        <v>0</v>
      </c>
      <c r="AR223" s="20">
        <v>0</v>
      </c>
      <c r="AS223" s="20">
        <v>116000</v>
      </c>
      <c r="AT223" s="20">
        <v>0</v>
      </c>
      <c r="AU223" s="20">
        <v>606284</v>
      </c>
      <c r="AV223" s="20">
        <v>401057</v>
      </c>
      <c r="AW223" s="20">
        <v>0</v>
      </c>
      <c r="AX223" s="20">
        <v>0</v>
      </c>
      <c r="AY223" s="20">
        <v>0</v>
      </c>
      <c r="AZ223" s="20">
        <v>0</v>
      </c>
      <c r="BA223" s="20">
        <v>298600</v>
      </c>
      <c r="BB223" s="20">
        <v>0</v>
      </c>
      <c r="BC223" s="20">
        <v>102457</v>
      </c>
      <c r="BD223" s="20">
        <v>0</v>
      </c>
      <c r="BE223" s="20">
        <v>0</v>
      </c>
      <c r="BF223" s="20">
        <v>0</v>
      </c>
      <c r="BG223" s="20">
        <v>0</v>
      </c>
      <c r="BH223" s="20">
        <v>0</v>
      </c>
      <c r="BI223" s="20">
        <v>0</v>
      </c>
      <c r="BJ223" s="20">
        <v>0</v>
      </c>
      <c r="BK223" s="20">
        <v>0</v>
      </c>
      <c r="BL223" s="20">
        <v>0</v>
      </c>
      <c r="BM223" s="20">
        <v>0</v>
      </c>
      <c r="BN223" s="20">
        <v>0</v>
      </c>
      <c r="BO223" s="20">
        <v>0</v>
      </c>
      <c r="BP223" s="20">
        <v>0</v>
      </c>
      <c r="BQ223" s="20">
        <v>0</v>
      </c>
      <c r="BR223" s="20">
        <v>0</v>
      </c>
      <c r="BS223" s="20">
        <v>0</v>
      </c>
      <c r="BT223" s="20">
        <v>0</v>
      </c>
      <c r="BU223" s="20">
        <v>0</v>
      </c>
      <c r="BV223" s="20">
        <v>0</v>
      </c>
      <c r="BW223" s="20">
        <v>0</v>
      </c>
      <c r="BX223" s="20">
        <v>0</v>
      </c>
      <c r="BY223" s="20">
        <v>0</v>
      </c>
      <c r="BZ223" s="20">
        <v>350000</v>
      </c>
      <c r="CA223" s="20">
        <v>0</v>
      </c>
      <c r="CB223" s="20">
        <v>0</v>
      </c>
      <c r="CC223" s="20">
        <v>350000</v>
      </c>
      <c r="CD223" s="20">
        <v>0</v>
      </c>
      <c r="CE223" s="20">
        <v>0</v>
      </c>
      <c r="CF223" s="20">
        <v>0</v>
      </c>
      <c r="CG223" s="20">
        <v>0</v>
      </c>
      <c r="CH223" s="20">
        <v>0</v>
      </c>
      <c r="CI223" s="20">
        <v>0</v>
      </c>
      <c r="CJ223" s="20">
        <v>0</v>
      </c>
      <c r="CK223" s="20">
        <v>0</v>
      </c>
      <c r="CL223" s="20">
        <v>0</v>
      </c>
      <c r="CM223" s="20">
        <v>0</v>
      </c>
      <c r="CN223" s="20">
        <v>0</v>
      </c>
      <c r="CO223" s="20">
        <v>0</v>
      </c>
      <c r="CP223" s="20">
        <v>0</v>
      </c>
      <c r="CQ223" s="20">
        <v>0</v>
      </c>
      <c r="CR223" s="20">
        <v>0</v>
      </c>
      <c r="CS223" s="20">
        <v>0</v>
      </c>
      <c r="CT223" s="20">
        <v>0</v>
      </c>
      <c r="CU223" s="20">
        <v>0</v>
      </c>
      <c r="CV223" s="20">
        <v>0</v>
      </c>
      <c r="CW223" s="20">
        <v>0</v>
      </c>
      <c r="CX223" s="20">
        <v>0</v>
      </c>
      <c r="CY223" s="20">
        <v>0</v>
      </c>
      <c r="CZ223" s="20">
        <v>0</v>
      </c>
      <c r="DA223" s="20">
        <v>0</v>
      </c>
      <c r="DB223" s="20">
        <v>0</v>
      </c>
      <c r="DC223" s="20">
        <v>0</v>
      </c>
      <c r="DD223" s="20">
        <v>0</v>
      </c>
      <c r="DE223" s="20">
        <v>0</v>
      </c>
      <c r="DF223" s="20">
        <v>0</v>
      </c>
      <c r="DG223" s="29">
        <v>0</v>
      </c>
    </row>
    <row r="224" ht="15.4" customHeight="1" spans="1:111">
      <c r="A224" s="21" t="s">
        <v>2322</v>
      </c>
      <c r="B224" s="22" t="s">
        <v>1744</v>
      </c>
      <c r="C224" s="22" t="s">
        <v>1744</v>
      </c>
      <c r="D224" s="22" t="s">
        <v>2323</v>
      </c>
      <c r="E224" s="20">
        <v>160000</v>
      </c>
      <c r="F224" s="20">
        <v>0</v>
      </c>
      <c r="G224" s="20">
        <v>0</v>
      </c>
      <c r="H224" s="20">
        <v>0</v>
      </c>
      <c r="I224" s="20">
        <v>0</v>
      </c>
      <c r="J224" s="20">
        <v>0</v>
      </c>
      <c r="K224" s="20">
        <v>0</v>
      </c>
      <c r="L224" s="20">
        <v>0</v>
      </c>
      <c r="M224" s="20">
        <v>0</v>
      </c>
      <c r="N224" s="20">
        <v>0</v>
      </c>
      <c r="O224" s="20">
        <v>0</v>
      </c>
      <c r="P224" s="20">
        <v>0</v>
      </c>
      <c r="Q224" s="20">
        <v>0</v>
      </c>
      <c r="R224" s="20">
        <v>0</v>
      </c>
      <c r="S224" s="20">
        <v>0</v>
      </c>
      <c r="T224" s="20">
        <v>160000</v>
      </c>
      <c r="U224" s="20">
        <v>87127</v>
      </c>
      <c r="V224" s="20">
        <v>0</v>
      </c>
      <c r="W224" s="20">
        <v>0</v>
      </c>
      <c r="X224" s="20">
        <v>0</v>
      </c>
      <c r="Y224" s="20">
        <v>0</v>
      </c>
      <c r="Z224" s="20">
        <v>0</v>
      </c>
      <c r="AA224" s="20">
        <v>0</v>
      </c>
      <c r="AB224" s="20">
        <v>0</v>
      </c>
      <c r="AC224" s="20">
        <v>0</v>
      </c>
      <c r="AD224" s="20">
        <v>27873</v>
      </c>
      <c r="AE224" s="20">
        <v>0</v>
      </c>
      <c r="AF224" s="20">
        <v>0</v>
      </c>
      <c r="AG224" s="20">
        <v>0</v>
      </c>
      <c r="AH224" s="20">
        <v>0</v>
      </c>
      <c r="AI224" s="20">
        <v>0</v>
      </c>
      <c r="AJ224" s="20">
        <v>0</v>
      </c>
      <c r="AK224" s="20">
        <v>0</v>
      </c>
      <c r="AL224" s="20">
        <v>0</v>
      </c>
      <c r="AM224" s="20">
        <v>0</v>
      </c>
      <c r="AN224" s="20">
        <v>0</v>
      </c>
      <c r="AO224" s="20">
        <v>0</v>
      </c>
      <c r="AP224" s="20">
        <v>0</v>
      </c>
      <c r="AQ224" s="20">
        <v>0</v>
      </c>
      <c r="AR224" s="20">
        <v>0</v>
      </c>
      <c r="AS224" s="20">
        <v>0</v>
      </c>
      <c r="AT224" s="20">
        <v>0</v>
      </c>
      <c r="AU224" s="20">
        <v>45000</v>
      </c>
      <c r="AV224" s="20">
        <v>0</v>
      </c>
      <c r="AW224" s="20">
        <v>0</v>
      </c>
      <c r="AX224" s="20">
        <v>0</v>
      </c>
      <c r="AY224" s="20">
        <v>0</v>
      </c>
      <c r="AZ224" s="20">
        <v>0</v>
      </c>
      <c r="BA224" s="20">
        <v>0</v>
      </c>
      <c r="BB224" s="20">
        <v>0</v>
      </c>
      <c r="BC224" s="20">
        <v>0</v>
      </c>
      <c r="BD224" s="20">
        <v>0</v>
      </c>
      <c r="BE224" s="20">
        <v>0</v>
      </c>
      <c r="BF224" s="20">
        <v>0</v>
      </c>
      <c r="BG224" s="20">
        <v>0</v>
      </c>
      <c r="BH224" s="20">
        <v>0</v>
      </c>
      <c r="BI224" s="20">
        <v>0</v>
      </c>
      <c r="BJ224" s="20">
        <v>0</v>
      </c>
      <c r="BK224" s="20">
        <v>0</v>
      </c>
      <c r="BL224" s="20">
        <v>0</v>
      </c>
      <c r="BM224" s="20">
        <v>0</v>
      </c>
      <c r="BN224" s="20">
        <v>0</v>
      </c>
      <c r="BO224" s="20">
        <v>0</v>
      </c>
      <c r="BP224" s="20">
        <v>0</v>
      </c>
      <c r="BQ224" s="20">
        <v>0</v>
      </c>
      <c r="BR224" s="20">
        <v>0</v>
      </c>
      <c r="BS224" s="20">
        <v>0</v>
      </c>
      <c r="BT224" s="20">
        <v>0</v>
      </c>
      <c r="BU224" s="20">
        <v>0</v>
      </c>
      <c r="BV224" s="20">
        <v>0</v>
      </c>
      <c r="BW224" s="20">
        <v>0</v>
      </c>
      <c r="BX224" s="20">
        <v>0</v>
      </c>
      <c r="BY224" s="20">
        <v>0</v>
      </c>
      <c r="BZ224" s="20">
        <v>0</v>
      </c>
      <c r="CA224" s="20">
        <v>0</v>
      </c>
      <c r="CB224" s="20">
        <v>0</v>
      </c>
      <c r="CC224" s="20">
        <v>0</v>
      </c>
      <c r="CD224" s="20">
        <v>0</v>
      </c>
      <c r="CE224" s="20">
        <v>0</v>
      </c>
      <c r="CF224" s="20">
        <v>0</v>
      </c>
      <c r="CG224" s="20">
        <v>0</v>
      </c>
      <c r="CH224" s="20">
        <v>0</v>
      </c>
      <c r="CI224" s="20">
        <v>0</v>
      </c>
      <c r="CJ224" s="20">
        <v>0</v>
      </c>
      <c r="CK224" s="20">
        <v>0</v>
      </c>
      <c r="CL224" s="20">
        <v>0</v>
      </c>
      <c r="CM224" s="20">
        <v>0</v>
      </c>
      <c r="CN224" s="20">
        <v>0</v>
      </c>
      <c r="CO224" s="20">
        <v>0</v>
      </c>
      <c r="CP224" s="20">
        <v>0</v>
      </c>
      <c r="CQ224" s="20">
        <v>0</v>
      </c>
      <c r="CR224" s="20">
        <v>0</v>
      </c>
      <c r="CS224" s="20">
        <v>0</v>
      </c>
      <c r="CT224" s="20">
        <v>0</v>
      </c>
      <c r="CU224" s="20">
        <v>0</v>
      </c>
      <c r="CV224" s="20">
        <v>0</v>
      </c>
      <c r="CW224" s="20">
        <v>0</v>
      </c>
      <c r="CX224" s="20">
        <v>0</v>
      </c>
      <c r="CY224" s="20">
        <v>0</v>
      </c>
      <c r="CZ224" s="20">
        <v>0</v>
      </c>
      <c r="DA224" s="20">
        <v>0</v>
      </c>
      <c r="DB224" s="20">
        <v>0</v>
      </c>
      <c r="DC224" s="20">
        <v>0</v>
      </c>
      <c r="DD224" s="20">
        <v>0</v>
      </c>
      <c r="DE224" s="20">
        <v>0</v>
      </c>
      <c r="DF224" s="20">
        <v>0</v>
      </c>
      <c r="DG224" s="29">
        <v>0</v>
      </c>
    </row>
    <row r="225" ht="15.4" customHeight="1" spans="1:111">
      <c r="A225" s="21" t="s">
        <v>2324</v>
      </c>
      <c r="B225" s="22" t="s">
        <v>1744</v>
      </c>
      <c r="C225" s="22" t="s">
        <v>1744</v>
      </c>
      <c r="D225" s="22" t="s">
        <v>2325</v>
      </c>
      <c r="E225" s="20">
        <v>4823419</v>
      </c>
      <c r="F225" s="20">
        <v>938493</v>
      </c>
      <c r="G225" s="20">
        <v>420953</v>
      </c>
      <c r="H225" s="20">
        <v>321540</v>
      </c>
      <c r="I225" s="20">
        <v>0</v>
      </c>
      <c r="J225" s="20">
        <v>50000</v>
      </c>
      <c r="K225" s="20">
        <v>0</v>
      </c>
      <c r="L225" s="20">
        <v>0</v>
      </c>
      <c r="M225" s="20">
        <v>0</v>
      </c>
      <c r="N225" s="20">
        <v>0</v>
      </c>
      <c r="O225" s="20">
        <v>0</v>
      </c>
      <c r="P225" s="20">
        <v>0</v>
      </c>
      <c r="Q225" s="20">
        <v>146000</v>
      </c>
      <c r="R225" s="20">
        <v>0</v>
      </c>
      <c r="S225" s="20">
        <v>0</v>
      </c>
      <c r="T225" s="20">
        <v>3534926</v>
      </c>
      <c r="U225" s="20">
        <v>157520</v>
      </c>
      <c r="V225" s="20">
        <v>158066</v>
      </c>
      <c r="W225" s="20">
        <v>60000</v>
      </c>
      <c r="X225" s="20">
        <v>20000</v>
      </c>
      <c r="Y225" s="20">
        <v>17850</v>
      </c>
      <c r="Z225" s="20">
        <v>121230</v>
      </c>
      <c r="AA225" s="20">
        <v>14795</v>
      </c>
      <c r="AB225" s="20">
        <v>100000</v>
      </c>
      <c r="AC225" s="20">
        <v>0</v>
      </c>
      <c r="AD225" s="20">
        <v>12393</v>
      </c>
      <c r="AE225" s="20">
        <v>0</v>
      </c>
      <c r="AF225" s="20">
        <v>785449</v>
      </c>
      <c r="AG225" s="20">
        <v>20000</v>
      </c>
      <c r="AH225" s="20">
        <v>0</v>
      </c>
      <c r="AI225" s="20">
        <v>0</v>
      </c>
      <c r="AJ225" s="20">
        <v>49000</v>
      </c>
      <c r="AK225" s="20">
        <v>1470902</v>
      </c>
      <c r="AL225" s="20">
        <v>0</v>
      </c>
      <c r="AM225" s="20">
        <v>0</v>
      </c>
      <c r="AN225" s="20">
        <v>150000</v>
      </c>
      <c r="AO225" s="20">
        <v>0</v>
      </c>
      <c r="AP225" s="20">
        <v>126500</v>
      </c>
      <c r="AQ225" s="20">
        <v>0</v>
      </c>
      <c r="AR225" s="20">
        <v>0</v>
      </c>
      <c r="AS225" s="20">
        <v>116000</v>
      </c>
      <c r="AT225" s="20">
        <v>0</v>
      </c>
      <c r="AU225" s="20">
        <v>155221</v>
      </c>
      <c r="AV225" s="20">
        <v>0</v>
      </c>
      <c r="AW225" s="20">
        <v>0</v>
      </c>
      <c r="AX225" s="20">
        <v>0</v>
      </c>
      <c r="AY225" s="20">
        <v>0</v>
      </c>
      <c r="AZ225" s="20">
        <v>0</v>
      </c>
      <c r="BA225" s="20">
        <v>0</v>
      </c>
      <c r="BB225" s="20">
        <v>0</v>
      </c>
      <c r="BC225" s="20">
        <v>0</v>
      </c>
      <c r="BD225" s="20">
        <v>0</v>
      </c>
      <c r="BE225" s="20">
        <v>0</v>
      </c>
      <c r="BF225" s="20">
        <v>0</v>
      </c>
      <c r="BG225" s="20">
        <v>0</v>
      </c>
      <c r="BH225" s="20">
        <v>0</v>
      </c>
      <c r="BI225" s="20">
        <v>0</v>
      </c>
      <c r="BJ225" s="20">
        <v>0</v>
      </c>
      <c r="BK225" s="20">
        <v>0</v>
      </c>
      <c r="BL225" s="20">
        <v>0</v>
      </c>
      <c r="BM225" s="20">
        <v>0</v>
      </c>
      <c r="BN225" s="20">
        <v>0</v>
      </c>
      <c r="BO225" s="20">
        <v>0</v>
      </c>
      <c r="BP225" s="20">
        <v>0</v>
      </c>
      <c r="BQ225" s="20">
        <v>0</v>
      </c>
      <c r="BR225" s="20">
        <v>0</v>
      </c>
      <c r="BS225" s="20">
        <v>0</v>
      </c>
      <c r="BT225" s="20">
        <v>0</v>
      </c>
      <c r="BU225" s="20">
        <v>0</v>
      </c>
      <c r="BV225" s="20">
        <v>0</v>
      </c>
      <c r="BW225" s="20">
        <v>0</v>
      </c>
      <c r="BX225" s="20">
        <v>0</v>
      </c>
      <c r="BY225" s="20">
        <v>0</v>
      </c>
      <c r="BZ225" s="20">
        <v>350000</v>
      </c>
      <c r="CA225" s="20">
        <v>0</v>
      </c>
      <c r="CB225" s="20">
        <v>0</v>
      </c>
      <c r="CC225" s="20">
        <v>350000</v>
      </c>
      <c r="CD225" s="20">
        <v>0</v>
      </c>
      <c r="CE225" s="20">
        <v>0</v>
      </c>
      <c r="CF225" s="20">
        <v>0</v>
      </c>
      <c r="CG225" s="20">
        <v>0</v>
      </c>
      <c r="CH225" s="20">
        <v>0</v>
      </c>
      <c r="CI225" s="20">
        <v>0</v>
      </c>
      <c r="CJ225" s="20">
        <v>0</v>
      </c>
      <c r="CK225" s="20">
        <v>0</v>
      </c>
      <c r="CL225" s="20">
        <v>0</v>
      </c>
      <c r="CM225" s="20">
        <v>0</v>
      </c>
      <c r="CN225" s="20">
        <v>0</v>
      </c>
      <c r="CO225" s="20">
        <v>0</v>
      </c>
      <c r="CP225" s="20">
        <v>0</v>
      </c>
      <c r="CQ225" s="20">
        <v>0</v>
      </c>
      <c r="CR225" s="20">
        <v>0</v>
      </c>
      <c r="CS225" s="20">
        <v>0</v>
      </c>
      <c r="CT225" s="20">
        <v>0</v>
      </c>
      <c r="CU225" s="20">
        <v>0</v>
      </c>
      <c r="CV225" s="20">
        <v>0</v>
      </c>
      <c r="CW225" s="20">
        <v>0</v>
      </c>
      <c r="CX225" s="20">
        <v>0</v>
      </c>
      <c r="CY225" s="20">
        <v>0</v>
      </c>
      <c r="CZ225" s="20">
        <v>0</v>
      </c>
      <c r="DA225" s="20">
        <v>0</v>
      </c>
      <c r="DB225" s="20">
        <v>0</v>
      </c>
      <c r="DC225" s="20">
        <v>0</v>
      </c>
      <c r="DD225" s="20">
        <v>0</v>
      </c>
      <c r="DE225" s="20">
        <v>0</v>
      </c>
      <c r="DF225" s="20">
        <v>0</v>
      </c>
      <c r="DG225" s="29">
        <v>0</v>
      </c>
    </row>
    <row r="226" ht="15.4" customHeight="1" spans="1:111">
      <c r="A226" s="21" t="s">
        <v>2326</v>
      </c>
      <c r="B226" s="22" t="s">
        <v>1744</v>
      </c>
      <c r="C226" s="22" t="s">
        <v>1744</v>
      </c>
      <c r="D226" s="22" t="s">
        <v>2327</v>
      </c>
      <c r="E226" s="20">
        <v>200000</v>
      </c>
      <c r="F226" s="20">
        <v>0</v>
      </c>
      <c r="G226" s="20">
        <v>0</v>
      </c>
      <c r="H226" s="20">
        <v>0</v>
      </c>
      <c r="I226" s="20">
        <v>0</v>
      </c>
      <c r="J226" s="20">
        <v>0</v>
      </c>
      <c r="K226" s="20">
        <v>0</v>
      </c>
      <c r="L226" s="20">
        <v>0</v>
      </c>
      <c r="M226" s="20">
        <v>0</v>
      </c>
      <c r="N226" s="20">
        <v>0</v>
      </c>
      <c r="O226" s="20">
        <v>0</v>
      </c>
      <c r="P226" s="20">
        <v>0</v>
      </c>
      <c r="Q226" s="20">
        <v>0</v>
      </c>
      <c r="R226" s="20">
        <v>0</v>
      </c>
      <c r="S226" s="20">
        <v>0</v>
      </c>
      <c r="T226" s="20">
        <v>94543</v>
      </c>
      <c r="U226" s="20">
        <v>0</v>
      </c>
      <c r="V226" s="20">
        <v>38480</v>
      </c>
      <c r="W226" s="20">
        <v>0</v>
      </c>
      <c r="X226" s="20">
        <v>0</v>
      </c>
      <c r="Y226" s="20">
        <v>0</v>
      </c>
      <c r="Z226" s="20">
        <v>0</v>
      </c>
      <c r="AA226" s="20">
        <v>0</v>
      </c>
      <c r="AB226" s="20">
        <v>0</v>
      </c>
      <c r="AC226" s="20">
        <v>0</v>
      </c>
      <c r="AD226" s="20">
        <v>0</v>
      </c>
      <c r="AE226" s="20">
        <v>0</v>
      </c>
      <c r="AF226" s="20">
        <v>0</v>
      </c>
      <c r="AG226" s="20">
        <v>0</v>
      </c>
      <c r="AH226" s="20">
        <v>0</v>
      </c>
      <c r="AI226" s="20">
        <v>0</v>
      </c>
      <c r="AJ226" s="20">
        <v>0</v>
      </c>
      <c r="AK226" s="20">
        <v>0</v>
      </c>
      <c r="AL226" s="20">
        <v>0</v>
      </c>
      <c r="AM226" s="20">
        <v>0</v>
      </c>
      <c r="AN226" s="20">
        <v>0</v>
      </c>
      <c r="AO226" s="20">
        <v>0</v>
      </c>
      <c r="AP226" s="20">
        <v>0</v>
      </c>
      <c r="AQ226" s="20">
        <v>0</v>
      </c>
      <c r="AR226" s="20">
        <v>0</v>
      </c>
      <c r="AS226" s="20">
        <v>0</v>
      </c>
      <c r="AT226" s="20">
        <v>0</v>
      </c>
      <c r="AU226" s="20">
        <v>56063</v>
      </c>
      <c r="AV226" s="20">
        <v>105457</v>
      </c>
      <c r="AW226" s="20">
        <v>0</v>
      </c>
      <c r="AX226" s="20">
        <v>0</v>
      </c>
      <c r="AY226" s="20">
        <v>0</v>
      </c>
      <c r="AZ226" s="20">
        <v>0</v>
      </c>
      <c r="BA226" s="20">
        <v>3000</v>
      </c>
      <c r="BB226" s="20">
        <v>0</v>
      </c>
      <c r="BC226" s="20">
        <v>102457</v>
      </c>
      <c r="BD226" s="20">
        <v>0</v>
      </c>
      <c r="BE226" s="20">
        <v>0</v>
      </c>
      <c r="BF226" s="20">
        <v>0</v>
      </c>
      <c r="BG226" s="20">
        <v>0</v>
      </c>
      <c r="BH226" s="20">
        <v>0</v>
      </c>
      <c r="BI226" s="20">
        <v>0</v>
      </c>
      <c r="BJ226" s="20">
        <v>0</v>
      </c>
      <c r="BK226" s="20">
        <v>0</v>
      </c>
      <c r="BL226" s="20">
        <v>0</v>
      </c>
      <c r="BM226" s="20">
        <v>0</v>
      </c>
      <c r="BN226" s="20">
        <v>0</v>
      </c>
      <c r="BO226" s="20">
        <v>0</v>
      </c>
      <c r="BP226" s="20">
        <v>0</v>
      </c>
      <c r="BQ226" s="20">
        <v>0</v>
      </c>
      <c r="BR226" s="20">
        <v>0</v>
      </c>
      <c r="BS226" s="20">
        <v>0</v>
      </c>
      <c r="BT226" s="20">
        <v>0</v>
      </c>
      <c r="BU226" s="20">
        <v>0</v>
      </c>
      <c r="BV226" s="20">
        <v>0</v>
      </c>
      <c r="BW226" s="20">
        <v>0</v>
      </c>
      <c r="BX226" s="20">
        <v>0</v>
      </c>
      <c r="BY226" s="20">
        <v>0</v>
      </c>
      <c r="BZ226" s="20">
        <v>0</v>
      </c>
      <c r="CA226" s="20">
        <v>0</v>
      </c>
      <c r="CB226" s="20">
        <v>0</v>
      </c>
      <c r="CC226" s="20">
        <v>0</v>
      </c>
      <c r="CD226" s="20">
        <v>0</v>
      </c>
      <c r="CE226" s="20">
        <v>0</v>
      </c>
      <c r="CF226" s="20">
        <v>0</v>
      </c>
      <c r="CG226" s="20">
        <v>0</v>
      </c>
      <c r="CH226" s="20">
        <v>0</v>
      </c>
      <c r="CI226" s="20">
        <v>0</v>
      </c>
      <c r="CJ226" s="20">
        <v>0</v>
      </c>
      <c r="CK226" s="20">
        <v>0</v>
      </c>
      <c r="CL226" s="20">
        <v>0</v>
      </c>
      <c r="CM226" s="20">
        <v>0</v>
      </c>
      <c r="CN226" s="20">
        <v>0</v>
      </c>
      <c r="CO226" s="20">
        <v>0</v>
      </c>
      <c r="CP226" s="20">
        <v>0</v>
      </c>
      <c r="CQ226" s="20">
        <v>0</v>
      </c>
      <c r="CR226" s="20">
        <v>0</v>
      </c>
      <c r="CS226" s="20">
        <v>0</v>
      </c>
      <c r="CT226" s="20">
        <v>0</v>
      </c>
      <c r="CU226" s="20">
        <v>0</v>
      </c>
      <c r="CV226" s="20">
        <v>0</v>
      </c>
      <c r="CW226" s="20">
        <v>0</v>
      </c>
      <c r="CX226" s="20">
        <v>0</v>
      </c>
      <c r="CY226" s="20">
        <v>0</v>
      </c>
      <c r="CZ226" s="20">
        <v>0</v>
      </c>
      <c r="DA226" s="20">
        <v>0</v>
      </c>
      <c r="DB226" s="20">
        <v>0</v>
      </c>
      <c r="DC226" s="20">
        <v>0</v>
      </c>
      <c r="DD226" s="20">
        <v>0</v>
      </c>
      <c r="DE226" s="20">
        <v>0</v>
      </c>
      <c r="DF226" s="20">
        <v>0</v>
      </c>
      <c r="DG226" s="29">
        <v>0</v>
      </c>
    </row>
    <row r="227" ht="15.4" customHeight="1" spans="1:111">
      <c r="A227" s="21" t="s">
        <v>2328</v>
      </c>
      <c r="B227" s="22" t="s">
        <v>1744</v>
      </c>
      <c r="C227" s="22" t="s">
        <v>1744</v>
      </c>
      <c r="D227" s="22" t="s">
        <v>2329</v>
      </c>
      <c r="E227" s="20">
        <v>1905600</v>
      </c>
      <c r="F227" s="20">
        <v>0</v>
      </c>
      <c r="G227" s="20">
        <v>0</v>
      </c>
      <c r="H227" s="20">
        <v>0</v>
      </c>
      <c r="I227" s="20">
        <v>0</v>
      </c>
      <c r="J227" s="20">
        <v>0</v>
      </c>
      <c r="K227" s="20">
        <v>0</v>
      </c>
      <c r="L227" s="20">
        <v>0</v>
      </c>
      <c r="M227" s="20">
        <v>0</v>
      </c>
      <c r="N227" s="20">
        <v>0</v>
      </c>
      <c r="O227" s="20">
        <v>0</v>
      </c>
      <c r="P227" s="20">
        <v>0</v>
      </c>
      <c r="Q227" s="20">
        <v>0</v>
      </c>
      <c r="R227" s="20">
        <v>0</v>
      </c>
      <c r="S227" s="20">
        <v>0</v>
      </c>
      <c r="T227" s="20">
        <v>1610000</v>
      </c>
      <c r="U227" s="20">
        <v>50000</v>
      </c>
      <c r="V227" s="20">
        <v>60000</v>
      </c>
      <c r="W227" s="20">
        <v>0</v>
      </c>
      <c r="X227" s="20">
        <v>0</v>
      </c>
      <c r="Y227" s="20">
        <v>0</v>
      </c>
      <c r="Z227" s="20">
        <v>0</v>
      </c>
      <c r="AA227" s="20">
        <v>0</v>
      </c>
      <c r="AB227" s="20">
        <v>0</v>
      </c>
      <c r="AC227" s="20">
        <v>0</v>
      </c>
      <c r="AD227" s="20">
        <v>0</v>
      </c>
      <c r="AE227" s="20">
        <v>0</v>
      </c>
      <c r="AF227" s="20">
        <v>1000000</v>
      </c>
      <c r="AG227" s="20">
        <v>50000</v>
      </c>
      <c r="AH227" s="20">
        <v>0</v>
      </c>
      <c r="AI227" s="20">
        <v>0</v>
      </c>
      <c r="AJ227" s="20">
        <v>0</v>
      </c>
      <c r="AK227" s="20">
        <v>0</v>
      </c>
      <c r="AL227" s="20">
        <v>0</v>
      </c>
      <c r="AM227" s="20">
        <v>0</v>
      </c>
      <c r="AN227" s="20">
        <v>100000</v>
      </c>
      <c r="AO227" s="20">
        <v>0</v>
      </c>
      <c r="AP227" s="20">
        <v>0</v>
      </c>
      <c r="AQ227" s="20">
        <v>0</v>
      </c>
      <c r="AR227" s="20">
        <v>0</v>
      </c>
      <c r="AS227" s="20">
        <v>0</v>
      </c>
      <c r="AT227" s="20">
        <v>0</v>
      </c>
      <c r="AU227" s="20">
        <v>350000</v>
      </c>
      <c r="AV227" s="20">
        <v>295600</v>
      </c>
      <c r="AW227" s="20">
        <v>0</v>
      </c>
      <c r="AX227" s="20">
        <v>0</v>
      </c>
      <c r="AY227" s="20">
        <v>0</v>
      </c>
      <c r="AZ227" s="20">
        <v>0</v>
      </c>
      <c r="BA227" s="20">
        <v>295600</v>
      </c>
      <c r="BB227" s="20">
        <v>0</v>
      </c>
      <c r="BC227" s="20">
        <v>0</v>
      </c>
      <c r="BD227" s="20">
        <v>0</v>
      </c>
      <c r="BE227" s="20">
        <v>0</v>
      </c>
      <c r="BF227" s="20">
        <v>0</v>
      </c>
      <c r="BG227" s="20">
        <v>0</v>
      </c>
      <c r="BH227" s="20">
        <v>0</v>
      </c>
      <c r="BI227" s="20">
        <v>0</v>
      </c>
      <c r="BJ227" s="20">
        <v>0</v>
      </c>
      <c r="BK227" s="20">
        <v>0</v>
      </c>
      <c r="BL227" s="20">
        <v>0</v>
      </c>
      <c r="BM227" s="20">
        <v>0</v>
      </c>
      <c r="BN227" s="20">
        <v>0</v>
      </c>
      <c r="BO227" s="20">
        <v>0</v>
      </c>
      <c r="BP227" s="20">
        <v>0</v>
      </c>
      <c r="BQ227" s="20">
        <v>0</v>
      </c>
      <c r="BR227" s="20">
        <v>0</v>
      </c>
      <c r="BS227" s="20">
        <v>0</v>
      </c>
      <c r="BT227" s="20">
        <v>0</v>
      </c>
      <c r="BU227" s="20">
        <v>0</v>
      </c>
      <c r="BV227" s="20">
        <v>0</v>
      </c>
      <c r="BW227" s="20">
        <v>0</v>
      </c>
      <c r="BX227" s="20">
        <v>0</v>
      </c>
      <c r="BY227" s="20">
        <v>0</v>
      </c>
      <c r="BZ227" s="20">
        <v>0</v>
      </c>
      <c r="CA227" s="20">
        <v>0</v>
      </c>
      <c r="CB227" s="20">
        <v>0</v>
      </c>
      <c r="CC227" s="20">
        <v>0</v>
      </c>
      <c r="CD227" s="20">
        <v>0</v>
      </c>
      <c r="CE227" s="20">
        <v>0</v>
      </c>
      <c r="CF227" s="20">
        <v>0</v>
      </c>
      <c r="CG227" s="20">
        <v>0</v>
      </c>
      <c r="CH227" s="20">
        <v>0</v>
      </c>
      <c r="CI227" s="20">
        <v>0</v>
      </c>
      <c r="CJ227" s="20">
        <v>0</v>
      </c>
      <c r="CK227" s="20">
        <v>0</v>
      </c>
      <c r="CL227" s="20">
        <v>0</v>
      </c>
      <c r="CM227" s="20">
        <v>0</v>
      </c>
      <c r="CN227" s="20">
        <v>0</v>
      </c>
      <c r="CO227" s="20">
        <v>0</v>
      </c>
      <c r="CP227" s="20">
        <v>0</v>
      </c>
      <c r="CQ227" s="20">
        <v>0</v>
      </c>
      <c r="CR227" s="20">
        <v>0</v>
      </c>
      <c r="CS227" s="20">
        <v>0</v>
      </c>
      <c r="CT227" s="20">
        <v>0</v>
      </c>
      <c r="CU227" s="20">
        <v>0</v>
      </c>
      <c r="CV227" s="20">
        <v>0</v>
      </c>
      <c r="CW227" s="20">
        <v>0</v>
      </c>
      <c r="CX227" s="20">
        <v>0</v>
      </c>
      <c r="CY227" s="20">
        <v>0</v>
      </c>
      <c r="CZ227" s="20">
        <v>0</v>
      </c>
      <c r="DA227" s="20">
        <v>0</v>
      </c>
      <c r="DB227" s="20">
        <v>0</v>
      </c>
      <c r="DC227" s="20">
        <v>0</v>
      </c>
      <c r="DD227" s="20">
        <v>0</v>
      </c>
      <c r="DE227" s="20">
        <v>0</v>
      </c>
      <c r="DF227" s="20">
        <v>0</v>
      </c>
      <c r="DG227" s="29">
        <v>0</v>
      </c>
    </row>
    <row r="228" ht="15.4" customHeight="1" spans="1:111">
      <c r="A228" s="21" t="s">
        <v>2330</v>
      </c>
      <c r="B228" s="22" t="s">
        <v>1744</v>
      </c>
      <c r="C228" s="22" t="s">
        <v>1744</v>
      </c>
      <c r="D228" s="22" t="s">
        <v>2331</v>
      </c>
      <c r="E228" s="20">
        <v>1916498.56</v>
      </c>
      <c r="F228" s="20">
        <v>0</v>
      </c>
      <c r="G228" s="20">
        <v>0</v>
      </c>
      <c r="H228" s="20">
        <v>0</v>
      </c>
      <c r="I228" s="20">
        <v>0</v>
      </c>
      <c r="J228" s="20">
        <v>0</v>
      </c>
      <c r="K228" s="20">
        <v>0</v>
      </c>
      <c r="L228" s="20">
        <v>0</v>
      </c>
      <c r="M228" s="20">
        <v>0</v>
      </c>
      <c r="N228" s="20">
        <v>0</v>
      </c>
      <c r="O228" s="20">
        <v>0</v>
      </c>
      <c r="P228" s="20">
        <v>0</v>
      </c>
      <c r="Q228" s="20">
        <v>0</v>
      </c>
      <c r="R228" s="20">
        <v>0</v>
      </c>
      <c r="S228" s="20">
        <v>0</v>
      </c>
      <c r="T228" s="20">
        <v>170238.56</v>
      </c>
      <c r="U228" s="20">
        <v>33638.56</v>
      </c>
      <c r="V228" s="20">
        <v>0</v>
      </c>
      <c r="W228" s="20">
        <v>0</v>
      </c>
      <c r="X228" s="20">
        <v>0</v>
      </c>
      <c r="Y228" s="20">
        <v>0</v>
      </c>
      <c r="Z228" s="20">
        <v>0</v>
      </c>
      <c r="AA228" s="20">
        <v>0</v>
      </c>
      <c r="AB228" s="20">
        <v>0</v>
      </c>
      <c r="AC228" s="20">
        <v>0</v>
      </c>
      <c r="AD228" s="20">
        <v>0</v>
      </c>
      <c r="AE228" s="20">
        <v>0</v>
      </c>
      <c r="AF228" s="20">
        <v>0</v>
      </c>
      <c r="AG228" s="20">
        <v>0</v>
      </c>
      <c r="AH228" s="20">
        <v>0</v>
      </c>
      <c r="AI228" s="20">
        <v>0</v>
      </c>
      <c r="AJ228" s="20">
        <v>0</v>
      </c>
      <c r="AK228" s="20">
        <v>20000</v>
      </c>
      <c r="AL228" s="20">
        <v>0</v>
      </c>
      <c r="AM228" s="20">
        <v>0</v>
      </c>
      <c r="AN228" s="20">
        <v>0</v>
      </c>
      <c r="AO228" s="20">
        <v>81600</v>
      </c>
      <c r="AP228" s="20">
        <v>0</v>
      </c>
      <c r="AQ228" s="20">
        <v>0</v>
      </c>
      <c r="AR228" s="20">
        <v>0</v>
      </c>
      <c r="AS228" s="20">
        <v>20000</v>
      </c>
      <c r="AT228" s="20">
        <v>0</v>
      </c>
      <c r="AU228" s="20">
        <v>15000</v>
      </c>
      <c r="AV228" s="20">
        <v>1746260</v>
      </c>
      <c r="AW228" s="20">
        <v>0</v>
      </c>
      <c r="AX228" s="20">
        <v>0</v>
      </c>
      <c r="AY228" s="20">
        <v>0</v>
      </c>
      <c r="AZ228" s="20">
        <v>0</v>
      </c>
      <c r="BA228" s="20">
        <v>22400</v>
      </c>
      <c r="BB228" s="20">
        <v>0</v>
      </c>
      <c r="BC228" s="20">
        <v>1553860</v>
      </c>
      <c r="BD228" s="20">
        <v>0</v>
      </c>
      <c r="BE228" s="20">
        <v>148000</v>
      </c>
      <c r="BF228" s="20">
        <v>0</v>
      </c>
      <c r="BG228" s="20">
        <v>22000</v>
      </c>
      <c r="BH228" s="20">
        <v>0</v>
      </c>
      <c r="BI228" s="20">
        <v>0</v>
      </c>
      <c r="BJ228" s="20">
        <v>0</v>
      </c>
      <c r="BK228" s="20">
        <v>0</v>
      </c>
      <c r="BL228" s="20">
        <v>0</v>
      </c>
      <c r="BM228" s="20">
        <v>0</v>
      </c>
      <c r="BN228" s="20">
        <v>0</v>
      </c>
      <c r="BO228" s="20">
        <v>0</v>
      </c>
      <c r="BP228" s="20">
        <v>0</v>
      </c>
      <c r="BQ228" s="20">
        <v>0</v>
      </c>
      <c r="BR228" s="20">
        <v>0</v>
      </c>
      <c r="BS228" s="20">
        <v>0</v>
      </c>
      <c r="BT228" s="20">
        <v>0</v>
      </c>
      <c r="BU228" s="20">
        <v>0</v>
      </c>
      <c r="BV228" s="20">
        <v>0</v>
      </c>
      <c r="BW228" s="20">
        <v>0</v>
      </c>
      <c r="BX228" s="20">
        <v>0</v>
      </c>
      <c r="BY228" s="20">
        <v>0</v>
      </c>
      <c r="BZ228" s="20">
        <v>0</v>
      </c>
      <c r="CA228" s="20">
        <v>0</v>
      </c>
      <c r="CB228" s="20">
        <v>0</v>
      </c>
      <c r="CC228" s="20">
        <v>0</v>
      </c>
      <c r="CD228" s="20">
        <v>0</v>
      </c>
      <c r="CE228" s="20">
        <v>0</v>
      </c>
      <c r="CF228" s="20">
        <v>0</v>
      </c>
      <c r="CG228" s="20">
        <v>0</v>
      </c>
      <c r="CH228" s="20">
        <v>0</v>
      </c>
      <c r="CI228" s="20">
        <v>0</v>
      </c>
      <c r="CJ228" s="20">
        <v>0</v>
      </c>
      <c r="CK228" s="20">
        <v>0</v>
      </c>
      <c r="CL228" s="20">
        <v>0</v>
      </c>
      <c r="CM228" s="20">
        <v>0</v>
      </c>
      <c r="CN228" s="20">
        <v>0</v>
      </c>
      <c r="CO228" s="20">
        <v>0</v>
      </c>
      <c r="CP228" s="20">
        <v>0</v>
      </c>
      <c r="CQ228" s="20">
        <v>0</v>
      </c>
      <c r="CR228" s="20">
        <v>0</v>
      </c>
      <c r="CS228" s="20">
        <v>0</v>
      </c>
      <c r="CT228" s="20">
        <v>0</v>
      </c>
      <c r="CU228" s="20">
        <v>0</v>
      </c>
      <c r="CV228" s="20">
        <v>0</v>
      </c>
      <c r="CW228" s="20">
        <v>0</v>
      </c>
      <c r="CX228" s="20">
        <v>0</v>
      </c>
      <c r="CY228" s="20">
        <v>0</v>
      </c>
      <c r="CZ228" s="20">
        <v>0</v>
      </c>
      <c r="DA228" s="20">
        <v>0</v>
      </c>
      <c r="DB228" s="20">
        <v>0</v>
      </c>
      <c r="DC228" s="20">
        <v>0</v>
      </c>
      <c r="DD228" s="20">
        <v>0</v>
      </c>
      <c r="DE228" s="20">
        <v>0</v>
      </c>
      <c r="DF228" s="20">
        <v>0</v>
      </c>
      <c r="DG228" s="29">
        <v>0</v>
      </c>
    </row>
    <row r="229" ht="15.4" customHeight="1" spans="1:111">
      <c r="A229" s="21" t="s">
        <v>2332</v>
      </c>
      <c r="B229" s="22" t="s">
        <v>1744</v>
      </c>
      <c r="C229" s="22" t="s">
        <v>1744</v>
      </c>
      <c r="D229" s="22" t="s">
        <v>2333</v>
      </c>
      <c r="E229" s="20">
        <v>525000</v>
      </c>
      <c r="F229" s="20">
        <v>0</v>
      </c>
      <c r="G229" s="20">
        <v>0</v>
      </c>
      <c r="H229" s="20">
        <v>0</v>
      </c>
      <c r="I229" s="20">
        <v>0</v>
      </c>
      <c r="J229" s="20">
        <v>0</v>
      </c>
      <c r="K229" s="20">
        <v>0</v>
      </c>
      <c r="L229" s="20">
        <v>0</v>
      </c>
      <c r="M229" s="20">
        <v>0</v>
      </c>
      <c r="N229" s="20">
        <v>0</v>
      </c>
      <c r="O229" s="20">
        <v>0</v>
      </c>
      <c r="P229" s="20">
        <v>0</v>
      </c>
      <c r="Q229" s="20">
        <v>0</v>
      </c>
      <c r="R229" s="20">
        <v>0</v>
      </c>
      <c r="S229" s="20">
        <v>0</v>
      </c>
      <c r="T229" s="20">
        <v>0</v>
      </c>
      <c r="U229" s="20">
        <v>0</v>
      </c>
      <c r="V229" s="20">
        <v>0</v>
      </c>
      <c r="W229" s="20">
        <v>0</v>
      </c>
      <c r="X229" s="20">
        <v>0</v>
      </c>
      <c r="Y229" s="20">
        <v>0</v>
      </c>
      <c r="Z229" s="20">
        <v>0</v>
      </c>
      <c r="AA229" s="20">
        <v>0</v>
      </c>
      <c r="AB229" s="20">
        <v>0</v>
      </c>
      <c r="AC229" s="20">
        <v>0</v>
      </c>
      <c r="AD229" s="20">
        <v>0</v>
      </c>
      <c r="AE229" s="20">
        <v>0</v>
      </c>
      <c r="AF229" s="20">
        <v>0</v>
      </c>
      <c r="AG229" s="20">
        <v>0</v>
      </c>
      <c r="AH229" s="20">
        <v>0</v>
      </c>
      <c r="AI229" s="20">
        <v>0</v>
      </c>
      <c r="AJ229" s="20">
        <v>0</v>
      </c>
      <c r="AK229" s="20">
        <v>0</v>
      </c>
      <c r="AL229" s="20">
        <v>0</v>
      </c>
      <c r="AM229" s="20">
        <v>0</v>
      </c>
      <c r="AN229" s="20">
        <v>0</v>
      </c>
      <c r="AO229" s="20">
        <v>0</v>
      </c>
      <c r="AP229" s="20">
        <v>0</v>
      </c>
      <c r="AQ229" s="20">
        <v>0</v>
      </c>
      <c r="AR229" s="20">
        <v>0</v>
      </c>
      <c r="AS229" s="20">
        <v>0</v>
      </c>
      <c r="AT229" s="20">
        <v>0</v>
      </c>
      <c r="AU229" s="20">
        <v>0</v>
      </c>
      <c r="AV229" s="20">
        <v>525000</v>
      </c>
      <c r="AW229" s="20">
        <v>0</v>
      </c>
      <c r="AX229" s="20">
        <v>0</v>
      </c>
      <c r="AY229" s="20">
        <v>0</v>
      </c>
      <c r="AZ229" s="20">
        <v>0</v>
      </c>
      <c r="BA229" s="20">
        <v>0</v>
      </c>
      <c r="BB229" s="20">
        <v>0</v>
      </c>
      <c r="BC229" s="20">
        <v>525000</v>
      </c>
      <c r="BD229" s="20">
        <v>0</v>
      </c>
      <c r="BE229" s="20">
        <v>0</v>
      </c>
      <c r="BF229" s="20">
        <v>0</v>
      </c>
      <c r="BG229" s="20">
        <v>0</v>
      </c>
      <c r="BH229" s="20">
        <v>0</v>
      </c>
      <c r="BI229" s="20">
        <v>0</v>
      </c>
      <c r="BJ229" s="20">
        <v>0</v>
      </c>
      <c r="BK229" s="20">
        <v>0</v>
      </c>
      <c r="BL229" s="20">
        <v>0</v>
      </c>
      <c r="BM229" s="20">
        <v>0</v>
      </c>
      <c r="BN229" s="20">
        <v>0</v>
      </c>
      <c r="BO229" s="20">
        <v>0</v>
      </c>
      <c r="BP229" s="20">
        <v>0</v>
      </c>
      <c r="BQ229" s="20">
        <v>0</v>
      </c>
      <c r="BR229" s="20">
        <v>0</v>
      </c>
      <c r="BS229" s="20">
        <v>0</v>
      </c>
      <c r="BT229" s="20">
        <v>0</v>
      </c>
      <c r="BU229" s="20">
        <v>0</v>
      </c>
      <c r="BV229" s="20">
        <v>0</v>
      </c>
      <c r="BW229" s="20">
        <v>0</v>
      </c>
      <c r="BX229" s="20">
        <v>0</v>
      </c>
      <c r="BY229" s="20">
        <v>0</v>
      </c>
      <c r="BZ229" s="20">
        <v>0</v>
      </c>
      <c r="CA229" s="20">
        <v>0</v>
      </c>
      <c r="CB229" s="20">
        <v>0</v>
      </c>
      <c r="CC229" s="20">
        <v>0</v>
      </c>
      <c r="CD229" s="20">
        <v>0</v>
      </c>
      <c r="CE229" s="20">
        <v>0</v>
      </c>
      <c r="CF229" s="20">
        <v>0</v>
      </c>
      <c r="CG229" s="20">
        <v>0</v>
      </c>
      <c r="CH229" s="20">
        <v>0</v>
      </c>
      <c r="CI229" s="20">
        <v>0</v>
      </c>
      <c r="CJ229" s="20">
        <v>0</v>
      </c>
      <c r="CK229" s="20">
        <v>0</v>
      </c>
      <c r="CL229" s="20">
        <v>0</v>
      </c>
      <c r="CM229" s="20">
        <v>0</v>
      </c>
      <c r="CN229" s="20">
        <v>0</v>
      </c>
      <c r="CO229" s="20">
        <v>0</v>
      </c>
      <c r="CP229" s="20">
        <v>0</v>
      </c>
      <c r="CQ229" s="20">
        <v>0</v>
      </c>
      <c r="CR229" s="20">
        <v>0</v>
      </c>
      <c r="CS229" s="20">
        <v>0</v>
      </c>
      <c r="CT229" s="20">
        <v>0</v>
      </c>
      <c r="CU229" s="20">
        <v>0</v>
      </c>
      <c r="CV229" s="20">
        <v>0</v>
      </c>
      <c r="CW229" s="20">
        <v>0</v>
      </c>
      <c r="CX229" s="20">
        <v>0</v>
      </c>
      <c r="CY229" s="20">
        <v>0</v>
      </c>
      <c r="CZ229" s="20">
        <v>0</v>
      </c>
      <c r="DA229" s="20">
        <v>0</v>
      </c>
      <c r="DB229" s="20">
        <v>0</v>
      </c>
      <c r="DC229" s="20">
        <v>0</v>
      </c>
      <c r="DD229" s="20">
        <v>0</v>
      </c>
      <c r="DE229" s="20">
        <v>0</v>
      </c>
      <c r="DF229" s="20">
        <v>0</v>
      </c>
      <c r="DG229" s="29">
        <v>0</v>
      </c>
    </row>
    <row r="230" ht="15.4" customHeight="1" spans="1:111">
      <c r="A230" s="21" t="s">
        <v>2334</v>
      </c>
      <c r="B230" s="22" t="s">
        <v>1744</v>
      </c>
      <c r="C230" s="22" t="s">
        <v>1744</v>
      </c>
      <c r="D230" s="22" t="s">
        <v>2335</v>
      </c>
      <c r="E230" s="20">
        <v>318698.56</v>
      </c>
      <c r="F230" s="20">
        <v>0</v>
      </c>
      <c r="G230" s="20">
        <v>0</v>
      </c>
      <c r="H230" s="20">
        <v>0</v>
      </c>
      <c r="I230" s="20">
        <v>0</v>
      </c>
      <c r="J230" s="20">
        <v>0</v>
      </c>
      <c r="K230" s="20">
        <v>0</v>
      </c>
      <c r="L230" s="20">
        <v>0</v>
      </c>
      <c r="M230" s="20">
        <v>0</v>
      </c>
      <c r="N230" s="20">
        <v>0</v>
      </c>
      <c r="O230" s="20">
        <v>0</v>
      </c>
      <c r="P230" s="20">
        <v>0</v>
      </c>
      <c r="Q230" s="20">
        <v>0</v>
      </c>
      <c r="R230" s="20">
        <v>0</v>
      </c>
      <c r="S230" s="20">
        <v>0</v>
      </c>
      <c r="T230" s="20">
        <v>116238.56</v>
      </c>
      <c r="U230" s="20">
        <v>31638.56</v>
      </c>
      <c r="V230" s="20">
        <v>0</v>
      </c>
      <c r="W230" s="20">
        <v>0</v>
      </c>
      <c r="X230" s="20">
        <v>0</v>
      </c>
      <c r="Y230" s="20">
        <v>0</v>
      </c>
      <c r="Z230" s="20">
        <v>0</v>
      </c>
      <c r="AA230" s="20">
        <v>0</v>
      </c>
      <c r="AB230" s="20">
        <v>0</v>
      </c>
      <c r="AC230" s="20">
        <v>0</v>
      </c>
      <c r="AD230" s="20">
        <v>0</v>
      </c>
      <c r="AE230" s="20">
        <v>0</v>
      </c>
      <c r="AF230" s="20">
        <v>0</v>
      </c>
      <c r="AG230" s="20">
        <v>0</v>
      </c>
      <c r="AH230" s="20">
        <v>0</v>
      </c>
      <c r="AI230" s="20">
        <v>0</v>
      </c>
      <c r="AJ230" s="20">
        <v>0</v>
      </c>
      <c r="AK230" s="20">
        <v>0</v>
      </c>
      <c r="AL230" s="20">
        <v>0</v>
      </c>
      <c r="AM230" s="20">
        <v>0</v>
      </c>
      <c r="AN230" s="20">
        <v>0</v>
      </c>
      <c r="AO230" s="20">
        <v>81600</v>
      </c>
      <c r="AP230" s="20">
        <v>0</v>
      </c>
      <c r="AQ230" s="20">
        <v>0</v>
      </c>
      <c r="AR230" s="20">
        <v>0</v>
      </c>
      <c r="AS230" s="20">
        <v>0</v>
      </c>
      <c r="AT230" s="20">
        <v>0</v>
      </c>
      <c r="AU230" s="20">
        <v>3000</v>
      </c>
      <c r="AV230" s="20">
        <v>202460</v>
      </c>
      <c r="AW230" s="20">
        <v>0</v>
      </c>
      <c r="AX230" s="20">
        <v>0</v>
      </c>
      <c r="AY230" s="20">
        <v>0</v>
      </c>
      <c r="AZ230" s="20">
        <v>0</v>
      </c>
      <c r="BA230" s="20">
        <v>0</v>
      </c>
      <c r="BB230" s="20">
        <v>0</v>
      </c>
      <c r="BC230" s="20">
        <v>202460</v>
      </c>
      <c r="BD230" s="20">
        <v>0</v>
      </c>
      <c r="BE230" s="20">
        <v>0</v>
      </c>
      <c r="BF230" s="20">
        <v>0</v>
      </c>
      <c r="BG230" s="20">
        <v>0</v>
      </c>
      <c r="BH230" s="20">
        <v>0</v>
      </c>
      <c r="BI230" s="20">
        <v>0</v>
      </c>
      <c r="BJ230" s="20">
        <v>0</v>
      </c>
      <c r="BK230" s="20">
        <v>0</v>
      </c>
      <c r="BL230" s="20">
        <v>0</v>
      </c>
      <c r="BM230" s="20">
        <v>0</v>
      </c>
      <c r="BN230" s="20">
        <v>0</v>
      </c>
      <c r="BO230" s="20">
        <v>0</v>
      </c>
      <c r="BP230" s="20">
        <v>0</v>
      </c>
      <c r="BQ230" s="20">
        <v>0</v>
      </c>
      <c r="BR230" s="20">
        <v>0</v>
      </c>
      <c r="BS230" s="20">
        <v>0</v>
      </c>
      <c r="BT230" s="20">
        <v>0</v>
      </c>
      <c r="BU230" s="20">
        <v>0</v>
      </c>
      <c r="BV230" s="20">
        <v>0</v>
      </c>
      <c r="BW230" s="20">
        <v>0</v>
      </c>
      <c r="BX230" s="20">
        <v>0</v>
      </c>
      <c r="BY230" s="20">
        <v>0</v>
      </c>
      <c r="BZ230" s="20">
        <v>0</v>
      </c>
      <c r="CA230" s="20">
        <v>0</v>
      </c>
      <c r="CB230" s="20">
        <v>0</v>
      </c>
      <c r="CC230" s="20">
        <v>0</v>
      </c>
      <c r="CD230" s="20">
        <v>0</v>
      </c>
      <c r="CE230" s="20">
        <v>0</v>
      </c>
      <c r="CF230" s="20">
        <v>0</v>
      </c>
      <c r="CG230" s="20">
        <v>0</v>
      </c>
      <c r="CH230" s="20">
        <v>0</v>
      </c>
      <c r="CI230" s="20">
        <v>0</v>
      </c>
      <c r="CJ230" s="20">
        <v>0</v>
      </c>
      <c r="CK230" s="20">
        <v>0</v>
      </c>
      <c r="CL230" s="20">
        <v>0</v>
      </c>
      <c r="CM230" s="20">
        <v>0</v>
      </c>
      <c r="CN230" s="20">
        <v>0</v>
      </c>
      <c r="CO230" s="20">
        <v>0</v>
      </c>
      <c r="CP230" s="20">
        <v>0</v>
      </c>
      <c r="CQ230" s="20">
        <v>0</v>
      </c>
      <c r="CR230" s="20">
        <v>0</v>
      </c>
      <c r="CS230" s="20">
        <v>0</v>
      </c>
      <c r="CT230" s="20">
        <v>0</v>
      </c>
      <c r="CU230" s="20">
        <v>0</v>
      </c>
      <c r="CV230" s="20">
        <v>0</v>
      </c>
      <c r="CW230" s="20">
        <v>0</v>
      </c>
      <c r="CX230" s="20">
        <v>0</v>
      </c>
      <c r="CY230" s="20">
        <v>0</v>
      </c>
      <c r="CZ230" s="20">
        <v>0</v>
      </c>
      <c r="DA230" s="20">
        <v>0</v>
      </c>
      <c r="DB230" s="20">
        <v>0</v>
      </c>
      <c r="DC230" s="20">
        <v>0</v>
      </c>
      <c r="DD230" s="20">
        <v>0</v>
      </c>
      <c r="DE230" s="20">
        <v>0</v>
      </c>
      <c r="DF230" s="20">
        <v>0</v>
      </c>
      <c r="DG230" s="29">
        <v>0</v>
      </c>
    </row>
    <row r="231" ht="15.4" customHeight="1" spans="1:111">
      <c r="A231" s="21" t="s">
        <v>2336</v>
      </c>
      <c r="B231" s="22" t="s">
        <v>1744</v>
      </c>
      <c r="C231" s="22" t="s">
        <v>1744</v>
      </c>
      <c r="D231" s="22" t="s">
        <v>2337</v>
      </c>
      <c r="E231" s="20">
        <v>1072800</v>
      </c>
      <c r="F231" s="20">
        <v>0</v>
      </c>
      <c r="G231" s="20">
        <v>0</v>
      </c>
      <c r="H231" s="20">
        <v>0</v>
      </c>
      <c r="I231" s="20">
        <v>0</v>
      </c>
      <c r="J231" s="20">
        <v>0</v>
      </c>
      <c r="K231" s="20">
        <v>0</v>
      </c>
      <c r="L231" s="20">
        <v>0</v>
      </c>
      <c r="M231" s="20">
        <v>0</v>
      </c>
      <c r="N231" s="20">
        <v>0</v>
      </c>
      <c r="O231" s="20">
        <v>0</v>
      </c>
      <c r="P231" s="20">
        <v>0</v>
      </c>
      <c r="Q231" s="20">
        <v>0</v>
      </c>
      <c r="R231" s="20">
        <v>0</v>
      </c>
      <c r="S231" s="20">
        <v>0</v>
      </c>
      <c r="T231" s="20">
        <v>54000</v>
      </c>
      <c r="U231" s="20">
        <v>2000</v>
      </c>
      <c r="V231" s="20">
        <v>0</v>
      </c>
      <c r="W231" s="20">
        <v>0</v>
      </c>
      <c r="X231" s="20">
        <v>0</v>
      </c>
      <c r="Y231" s="20">
        <v>0</v>
      </c>
      <c r="Z231" s="20">
        <v>0</v>
      </c>
      <c r="AA231" s="20">
        <v>0</v>
      </c>
      <c r="AB231" s="20">
        <v>0</v>
      </c>
      <c r="AC231" s="20">
        <v>0</v>
      </c>
      <c r="AD231" s="20">
        <v>0</v>
      </c>
      <c r="AE231" s="20">
        <v>0</v>
      </c>
      <c r="AF231" s="20">
        <v>0</v>
      </c>
      <c r="AG231" s="20">
        <v>0</v>
      </c>
      <c r="AH231" s="20">
        <v>0</v>
      </c>
      <c r="AI231" s="20">
        <v>0</v>
      </c>
      <c r="AJ231" s="20">
        <v>0</v>
      </c>
      <c r="AK231" s="20">
        <v>20000</v>
      </c>
      <c r="AL231" s="20">
        <v>0</v>
      </c>
      <c r="AM231" s="20">
        <v>0</v>
      </c>
      <c r="AN231" s="20">
        <v>0</v>
      </c>
      <c r="AO231" s="20">
        <v>0</v>
      </c>
      <c r="AP231" s="20">
        <v>0</v>
      </c>
      <c r="AQ231" s="20">
        <v>0</v>
      </c>
      <c r="AR231" s="20">
        <v>0</v>
      </c>
      <c r="AS231" s="20">
        <v>20000</v>
      </c>
      <c r="AT231" s="20">
        <v>0</v>
      </c>
      <c r="AU231" s="20">
        <v>12000</v>
      </c>
      <c r="AV231" s="20">
        <v>1018800</v>
      </c>
      <c r="AW231" s="20">
        <v>0</v>
      </c>
      <c r="AX231" s="20">
        <v>0</v>
      </c>
      <c r="AY231" s="20">
        <v>0</v>
      </c>
      <c r="AZ231" s="20">
        <v>0</v>
      </c>
      <c r="BA231" s="20">
        <v>22400</v>
      </c>
      <c r="BB231" s="20">
        <v>0</v>
      </c>
      <c r="BC231" s="20">
        <v>826400</v>
      </c>
      <c r="BD231" s="20">
        <v>0</v>
      </c>
      <c r="BE231" s="20">
        <v>148000</v>
      </c>
      <c r="BF231" s="20">
        <v>0</v>
      </c>
      <c r="BG231" s="20">
        <v>22000</v>
      </c>
      <c r="BH231" s="20">
        <v>0</v>
      </c>
      <c r="BI231" s="20">
        <v>0</v>
      </c>
      <c r="BJ231" s="20">
        <v>0</v>
      </c>
      <c r="BK231" s="20">
        <v>0</v>
      </c>
      <c r="BL231" s="20">
        <v>0</v>
      </c>
      <c r="BM231" s="20">
        <v>0</v>
      </c>
      <c r="BN231" s="20">
        <v>0</v>
      </c>
      <c r="BO231" s="20">
        <v>0</v>
      </c>
      <c r="BP231" s="20">
        <v>0</v>
      </c>
      <c r="BQ231" s="20">
        <v>0</v>
      </c>
      <c r="BR231" s="20">
        <v>0</v>
      </c>
      <c r="BS231" s="20">
        <v>0</v>
      </c>
      <c r="BT231" s="20">
        <v>0</v>
      </c>
      <c r="BU231" s="20">
        <v>0</v>
      </c>
      <c r="BV231" s="20">
        <v>0</v>
      </c>
      <c r="BW231" s="20">
        <v>0</v>
      </c>
      <c r="BX231" s="20">
        <v>0</v>
      </c>
      <c r="BY231" s="20">
        <v>0</v>
      </c>
      <c r="BZ231" s="20">
        <v>0</v>
      </c>
      <c r="CA231" s="20">
        <v>0</v>
      </c>
      <c r="CB231" s="20">
        <v>0</v>
      </c>
      <c r="CC231" s="20">
        <v>0</v>
      </c>
      <c r="CD231" s="20">
        <v>0</v>
      </c>
      <c r="CE231" s="20">
        <v>0</v>
      </c>
      <c r="CF231" s="20">
        <v>0</v>
      </c>
      <c r="CG231" s="20">
        <v>0</v>
      </c>
      <c r="CH231" s="20">
        <v>0</v>
      </c>
      <c r="CI231" s="20">
        <v>0</v>
      </c>
      <c r="CJ231" s="20">
        <v>0</v>
      </c>
      <c r="CK231" s="20">
        <v>0</v>
      </c>
      <c r="CL231" s="20">
        <v>0</v>
      </c>
      <c r="CM231" s="20">
        <v>0</v>
      </c>
      <c r="CN231" s="20">
        <v>0</v>
      </c>
      <c r="CO231" s="20">
        <v>0</v>
      </c>
      <c r="CP231" s="20">
        <v>0</v>
      </c>
      <c r="CQ231" s="20">
        <v>0</v>
      </c>
      <c r="CR231" s="20">
        <v>0</v>
      </c>
      <c r="CS231" s="20">
        <v>0</v>
      </c>
      <c r="CT231" s="20">
        <v>0</v>
      </c>
      <c r="CU231" s="20">
        <v>0</v>
      </c>
      <c r="CV231" s="20">
        <v>0</v>
      </c>
      <c r="CW231" s="20">
        <v>0</v>
      </c>
      <c r="CX231" s="20">
        <v>0</v>
      </c>
      <c r="CY231" s="20">
        <v>0</v>
      </c>
      <c r="CZ231" s="20">
        <v>0</v>
      </c>
      <c r="DA231" s="20">
        <v>0</v>
      </c>
      <c r="DB231" s="20">
        <v>0</v>
      </c>
      <c r="DC231" s="20">
        <v>0</v>
      </c>
      <c r="DD231" s="20">
        <v>0</v>
      </c>
      <c r="DE231" s="20">
        <v>0</v>
      </c>
      <c r="DF231" s="20">
        <v>0</v>
      </c>
      <c r="DG231" s="29">
        <v>0</v>
      </c>
    </row>
    <row r="232" ht="15.4" customHeight="1" spans="1:111">
      <c r="A232" s="21" t="s">
        <v>2338</v>
      </c>
      <c r="B232" s="22" t="s">
        <v>1744</v>
      </c>
      <c r="C232" s="22" t="s">
        <v>1744</v>
      </c>
      <c r="D232" s="22" t="s">
        <v>2339</v>
      </c>
      <c r="E232" s="20">
        <v>11607675.16</v>
      </c>
      <c r="F232" s="20">
        <v>11607675.16</v>
      </c>
      <c r="G232" s="20">
        <v>0</v>
      </c>
      <c r="H232" s="20">
        <v>0</v>
      </c>
      <c r="I232" s="20">
        <v>0</v>
      </c>
      <c r="J232" s="20">
        <v>0</v>
      </c>
      <c r="K232" s="20">
        <v>0</v>
      </c>
      <c r="L232" s="20">
        <v>49361.06</v>
      </c>
      <c r="M232" s="20">
        <v>28766.64</v>
      </c>
      <c r="N232" s="20">
        <v>9336757.04</v>
      </c>
      <c r="O232" s="20">
        <v>1209979.55</v>
      </c>
      <c r="P232" s="20">
        <v>87740.87</v>
      </c>
      <c r="Q232" s="20">
        <v>0</v>
      </c>
      <c r="R232" s="20">
        <v>895070</v>
      </c>
      <c r="S232" s="20">
        <v>0</v>
      </c>
      <c r="T232" s="20">
        <v>0</v>
      </c>
      <c r="U232" s="20">
        <v>0</v>
      </c>
      <c r="V232" s="20">
        <v>0</v>
      </c>
      <c r="W232" s="20">
        <v>0</v>
      </c>
      <c r="X232" s="20">
        <v>0</v>
      </c>
      <c r="Y232" s="20">
        <v>0</v>
      </c>
      <c r="Z232" s="20">
        <v>0</v>
      </c>
      <c r="AA232" s="20">
        <v>0</v>
      </c>
      <c r="AB232" s="20">
        <v>0</v>
      </c>
      <c r="AC232" s="20">
        <v>0</v>
      </c>
      <c r="AD232" s="20">
        <v>0</v>
      </c>
      <c r="AE232" s="20">
        <v>0</v>
      </c>
      <c r="AF232" s="20">
        <v>0</v>
      </c>
      <c r="AG232" s="20">
        <v>0</v>
      </c>
      <c r="AH232" s="20">
        <v>0</v>
      </c>
      <c r="AI232" s="20">
        <v>0</v>
      </c>
      <c r="AJ232" s="20">
        <v>0</v>
      </c>
      <c r="AK232" s="20">
        <v>0</v>
      </c>
      <c r="AL232" s="20">
        <v>0</v>
      </c>
      <c r="AM232" s="20">
        <v>0</v>
      </c>
      <c r="AN232" s="20">
        <v>0</v>
      </c>
      <c r="AO232" s="20">
        <v>0</v>
      </c>
      <c r="AP232" s="20">
        <v>0</v>
      </c>
      <c r="AQ232" s="20">
        <v>0</v>
      </c>
      <c r="AR232" s="20">
        <v>0</v>
      </c>
      <c r="AS232" s="20">
        <v>0</v>
      </c>
      <c r="AT232" s="20">
        <v>0</v>
      </c>
      <c r="AU232" s="20">
        <v>0</v>
      </c>
      <c r="AV232" s="20">
        <v>0</v>
      </c>
      <c r="AW232" s="20">
        <v>0</v>
      </c>
      <c r="AX232" s="20">
        <v>0</v>
      </c>
      <c r="AY232" s="20">
        <v>0</v>
      </c>
      <c r="AZ232" s="20">
        <v>0</v>
      </c>
      <c r="BA232" s="20">
        <v>0</v>
      </c>
      <c r="BB232" s="20">
        <v>0</v>
      </c>
      <c r="BC232" s="20">
        <v>0</v>
      </c>
      <c r="BD232" s="20">
        <v>0</v>
      </c>
      <c r="BE232" s="20">
        <v>0</v>
      </c>
      <c r="BF232" s="20">
        <v>0</v>
      </c>
      <c r="BG232" s="20">
        <v>0</v>
      </c>
      <c r="BH232" s="20">
        <v>0</v>
      </c>
      <c r="BI232" s="20">
        <v>0</v>
      </c>
      <c r="BJ232" s="20">
        <v>0</v>
      </c>
      <c r="BK232" s="20">
        <v>0</v>
      </c>
      <c r="BL232" s="20">
        <v>0</v>
      </c>
      <c r="BM232" s="20">
        <v>0</v>
      </c>
      <c r="BN232" s="20">
        <v>0</v>
      </c>
      <c r="BO232" s="20">
        <v>0</v>
      </c>
      <c r="BP232" s="20">
        <v>0</v>
      </c>
      <c r="BQ232" s="20">
        <v>0</v>
      </c>
      <c r="BR232" s="20">
        <v>0</v>
      </c>
      <c r="BS232" s="20">
        <v>0</v>
      </c>
      <c r="BT232" s="20">
        <v>0</v>
      </c>
      <c r="BU232" s="20">
        <v>0</v>
      </c>
      <c r="BV232" s="20">
        <v>0</v>
      </c>
      <c r="BW232" s="20">
        <v>0</v>
      </c>
      <c r="BX232" s="20">
        <v>0</v>
      </c>
      <c r="BY232" s="20">
        <v>0</v>
      </c>
      <c r="BZ232" s="20">
        <v>0</v>
      </c>
      <c r="CA232" s="20">
        <v>0</v>
      </c>
      <c r="CB232" s="20">
        <v>0</v>
      </c>
      <c r="CC232" s="20">
        <v>0</v>
      </c>
      <c r="CD232" s="20">
        <v>0</v>
      </c>
      <c r="CE232" s="20">
        <v>0</v>
      </c>
      <c r="CF232" s="20">
        <v>0</v>
      </c>
      <c r="CG232" s="20">
        <v>0</v>
      </c>
      <c r="CH232" s="20">
        <v>0</v>
      </c>
      <c r="CI232" s="20">
        <v>0</v>
      </c>
      <c r="CJ232" s="20">
        <v>0</v>
      </c>
      <c r="CK232" s="20">
        <v>0</v>
      </c>
      <c r="CL232" s="20">
        <v>0</v>
      </c>
      <c r="CM232" s="20">
        <v>0</v>
      </c>
      <c r="CN232" s="20">
        <v>0</v>
      </c>
      <c r="CO232" s="20">
        <v>0</v>
      </c>
      <c r="CP232" s="20">
        <v>0</v>
      </c>
      <c r="CQ232" s="20">
        <v>0</v>
      </c>
      <c r="CR232" s="20">
        <v>0</v>
      </c>
      <c r="CS232" s="20">
        <v>0</v>
      </c>
      <c r="CT232" s="20">
        <v>0</v>
      </c>
      <c r="CU232" s="20">
        <v>0</v>
      </c>
      <c r="CV232" s="20">
        <v>0</v>
      </c>
      <c r="CW232" s="20">
        <v>0</v>
      </c>
      <c r="CX232" s="20">
        <v>0</v>
      </c>
      <c r="CY232" s="20">
        <v>0</v>
      </c>
      <c r="CZ232" s="20">
        <v>0</v>
      </c>
      <c r="DA232" s="20">
        <v>0</v>
      </c>
      <c r="DB232" s="20">
        <v>0</v>
      </c>
      <c r="DC232" s="20">
        <v>0</v>
      </c>
      <c r="DD232" s="20">
        <v>0</v>
      </c>
      <c r="DE232" s="20">
        <v>0</v>
      </c>
      <c r="DF232" s="20">
        <v>0</v>
      </c>
      <c r="DG232" s="29">
        <v>0</v>
      </c>
    </row>
    <row r="233" ht="15.4" customHeight="1" spans="1:111">
      <c r="A233" s="21" t="s">
        <v>2340</v>
      </c>
      <c r="B233" s="22" t="s">
        <v>1744</v>
      </c>
      <c r="C233" s="22" t="s">
        <v>1744</v>
      </c>
      <c r="D233" s="22" t="s">
        <v>2341</v>
      </c>
      <c r="E233" s="20">
        <v>6307675.16</v>
      </c>
      <c r="F233" s="20">
        <v>6307675.16</v>
      </c>
      <c r="G233" s="20">
        <v>0</v>
      </c>
      <c r="H233" s="20">
        <v>0</v>
      </c>
      <c r="I233" s="20">
        <v>0</v>
      </c>
      <c r="J233" s="20">
        <v>0</v>
      </c>
      <c r="K233" s="20">
        <v>0</v>
      </c>
      <c r="L233" s="20">
        <v>49361.06</v>
      </c>
      <c r="M233" s="20">
        <v>28766.64</v>
      </c>
      <c r="N233" s="20">
        <v>4926237.04</v>
      </c>
      <c r="O233" s="20">
        <v>1209979.55</v>
      </c>
      <c r="P233" s="20">
        <v>87740.87</v>
      </c>
      <c r="Q233" s="20">
        <v>0</v>
      </c>
      <c r="R233" s="20">
        <v>5590</v>
      </c>
      <c r="S233" s="20">
        <v>0</v>
      </c>
      <c r="T233" s="20">
        <v>0</v>
      </c>
      <c r="U233" s="20">
        <v>0</v>
      </c>
      <c r="V233" s="20">
        <v>0</v>
      </c>
      <c r="W233" s="20">
        <v>0</v>
      </c>
      <c r="X233" s="20">
        <v>0</v>
      </c>
      <c r="Y233" s="20">
        <v>0</v>
      </c>
      <c r="Z233" s="20">
        <v>0</v>
      </c>
      <c r="AA233" s="20">
        <v>0</v>
      </c>
      <c r="AB233" s="20">
        <v>0</v>
      </c>
      <c r="AC233" s="20">
        <v>0</v>
      </c>
      <c r="AD233" s="20">
        <v>0</v>
      </c>
      <c r="AE233" s="20">
        <v>0</v>
      </c>
      <c r="AF233" s="20">
        <v>0</v>
      </c>
      <c r="AG233" s="20">
        <v>0</v>
      </c>
      <c r="AH233" s="20">
        <v>0</v>
      </c>
      <c r="AI233" s="20">
        <v>0</v>
      </c>
      <c r="AJ233" s="20">
        <v>0</v>
      </c>
      <c r="AK233" s="20">
        <v>0</v>
      </c>
      <c r="AL233" s="20">
        <v>0</v>
      </c>
      <c r="AM233" s="20">
        <v>0</v>
      </c>
      <c r="AN233" s="20">
        <v>0</v>
      </c>
      <c r="AO233" s="20">
        <v>0</v>
      </c>
      <c r="AP233" s="20">
        <v>0</v>
      </c>
      <c r="AQ233" s="20">
        <v>0</v>
      </c>
      <c r="AR233" s="20">
        <v>0</v>
      </c>
      <c r="AS233" s="20">
        <v>0</v>
      </c>
      <c r="AT233" s="20">
        <v>0</v>
      </c>
      <c r="AU233" s="20">
        <v>0</v>
      </c>
      <c r="AV233" s="20">
        <v>0</v>
      </c>
      <c r="AW233" s="20">
        <v>0</v>
      </c>
      <c r="AX233" s="20">
        <v>0</v>
      </c>
      <c r="AY233" s="20">
        <v>0</v>
      </c>
      <c r="AZ233" s="20">
        <v>0</v>
      </c>
      <c r="BA233" s="20">
        <v>0</v>
      </c>
      <c r="BB233" s="20">
        <v>0</v>
      </c>
      <c r="BC233" s="20">
        <v>0</v>
      </c>
      <c r="BD233" s="20">
        <v>0</v>
      </c>
      <c r="BE233" s="20">
        <v>0</v>
      </c>
      <c r="BF233" s="20">
        <v>0</v>
      </c>
      <c r="BG233" s="20">
        <v>0</v>
      </c>
      <c r="BH233" s="20">
        <v>0</v>
      </c>
      <c r="BI233" s="20">
        <v>0</v>
      </c>
      <c r="BJ233" s="20">
        <v>0</v>
      </c>
      <c r="BK233" s="20">
        <v>0</v>
      </c>
      <c r="BL233" s="20">
        <v>0</v>
      </c>
      <c r="BM233" s="20">
        <v>0</v>
      </c>
      <c r="BN233" s="20">
        <v>0</v>
      </c>
      <c r="BO233" s="20">
        <v>0</v>
      </c>
      <c r="BP233" s="20">
        <v>0</v>
      </c>
      <c r="BQ233" s="20">
        <v>0</v>
      </c>
      <c r="BR233" s="20">
        <v>0</v>
      </c>
      <c r="BS233" s="20">
        <v>0</v>
      </c>
      <c r="BT233" s="20">
        <v>0</v>
      </c>
      <c r="BU233" s="20">
        <v>0</v>
      </c>
      <c r="BV233" s="20">
        <v>0</v>
      </c>
      <c r="BW233" s="20">
        <v>0</v>
      </c>
      <c r="BX233" s="20">
        <v>0</v>
      </c>
      <c r="BY233" s="20">
        <v>0</v>
      </c>
      <c r="BZ233" s="20">
        <v>0</v>
      </c>
      <c r="CA233" s="20">
        <v>0</v>
      </c>
      <c r="CB233" s="20">
        <v>0</v>
      </c>
      <c r="CC233" s="20">
        <v>0</v>
      </c>
      <c r="CD233" s="20">
        <v>0</v>
      </c>
      <c r="CE233" s="20">
        <v>0</v>
      </c>
      <c r="CF233" s="20">
        <v>0</v>
      </c>
      <c r="CG233" s="20">
        <v>0</v>
      </c>
      <c r="CH233" s="20">
        <v>0</v>
      </c>
      <c r="CI233" s="20">
        <v>0</v>
      </c>
      <c r="CJ233" s="20">
        <v>0</v>
      </c>
      <c r="CK233" s="20">
        <v>0</v>
      </c>
      <c r="CL233" s="20">
        <v>0</v>
      </c>
      <c r="CM233" s="20">
        <v>0</v>
      </c>
      <c r="CN233" s="20">
        <v>0</v>
      </c>
      <c r="CO233" s="20">
        <v>0</v>
      </c>
      <c r="CP233" s="20">
        <v>0</v>
      </c>
      <c r="CQ233" s="20">
        <v>0</v>
      </c>
      <c r="CR233" s="20">
        <v>0</v>
      </c>
      <c r="CS233" s="20">
        <v>0</v>
      </c>
      <c r="CT233" s="20">
        <v>0</v>
      </c>
      <c r="CU233" s="20">
        <v>0</v>
      </c>
      <c r="CV233" s="20">
        <v>0</v>
      </c>
      <c r="CW233" s="20">
        <v>0</v>
      </c>
      <c r="CX233" s="20">
        <v>0</v>
      </c>
      <c r="CY233" s="20">
        <v>0</v>
      </c>
      <c r="CZ233" s="20">
        <v>0</v>
      </c>
      <c r="DA233" s="20">
        <v>0</v>
      </c>
      <c r="DB233" s="20">
        <v>0</v>
      </c>
      <c r="DC233" s="20">
        <v>0</v>
      </c>
      <c r="DD233" s="20">
        <v>0</v>
      </c>
      <c r="DE233" s="20">
        <v>0</v>
      </c>
      <c r="DF233" s="20">
        <v>0</v>
      </c>
      <c r="DG233" s="29">
        <v>0</v>
      </c>
    </row>
    <row r="234" ht="15.4" customHeight="1" spans="1:111">
      <c r="A234" s="21" t="s">
        <v>2342</v>
      </c>
      <c r="B234" s="22" t="s">
        <v>1744</v>
      </c>
      <c r="C234" s="22" t="s">
        <v>1744</v>
      </c>
      <c r="D234" s="22" t="s">
        <v>2343</v>
      </c>
      <c r="E234" s="20">
        <v>5300000</v>
      </c>
      <c r="F234" s="20">
        <v>5300000</v>
      </c>
      <c r="G234" s="20">
        <v>0</v>
      </c>
      <c r="H234" s="20">
        <v>0</v>
      </c>
      <c r="I234" s="20">
        <v>0</v>
      </c>
      <c r="J234" s="20">
        <v>0</v>
      </c>
      <c r="K234" s="20">
        <v>0</v>
      </c>
      <c r="L234" s="20">
        <v>0</v>
      </c>
      <c r="M234" s="20">
        <v>0</v>
      </c>
      <c r="N234" s="20">
        <v>4410520</v>
      </c>
      <c r="O234" s="20">
        <v>0</v>
      </c>
      <c r="P234" s="20">
        <v>0</v>
      </c>
      <c r="Q234" s="20">
        <v>0</v>
      </c>
      <c r="R234" s="20">
        <v>889480</v>
      </c>
      <c r="S234" s="20">
        <v>0</v>
      </c>
      <c r="T234" s="20">
        <v>0</v>
      </c>
      <c r="U234" s="20">
        <v>0</v>
      </c>
      <c r="V234" s="20">
        <v>0</v>
      </c>
      <c r="W234" s="20">
        <v>0</v>
      </c>
      <c r="X234" s="20">
        <v>0</v>
      </c>
      <c r="Y234" s="20">
        <v>0</v>
      </c>
      <c r="Z234" s="20">
        <v>0</v>
      </c>
      <c r="AA234" s="20">
        <v>0</v>
      </c>
      <c r="AB234" s="20">
        <v>0</v>
      </c>
      <c r="AC234" s="20">
        <v>0</v>
      </c>
      <c r="AD234" s="20">
        <v>0</v>
      </c>
      <c r="AE234" s="20">
        <v>0</v>
      </c>
      <c r="AF234" s="20">
        <v>0</v>
      </c>
      <c r="AG234" s="20">
        <v>0</v>
      </c>
      <c r="AH234" s="20">
        <v>0</v>
      </c>
      <c r="AI234" s="20">
        <v>0</v>
      </c>
      <c r="AJ234" s="20">
        <v>0</v>
      </c>
      <c r="AK234" s="20">
        <v>0</v>
      </c>
      <c r="AL234" s="20">
        <v>0</v>
      </c>
      <c r="AM234" s="20">
        <v>0</v>
      </c>
      <c r="AN234" s="20">
        <v>0</v>
      </c>
      <c r="AO234" s="20">
        <v>0</v>
      </c>
      <c r="AP234" s="20">
        <v>0</v>
      </c>
      <c r="AQ234" s="20">
        <v>0</v>
      </c>
      <c r="AR234" s="20">
        <v>0</v>
      </c>
      <c r="AS234" s="20">
        <v>0</v>
      </c>
      <c r="AT234" s="20">
        <v>0</v>
      </c>
      <c r="AU234" s="20">
        <v>0</v>
      </c>
      <c r="AV234" s="20">
        <v>0</v>
      </c>
      <c r="AW234" s="20">
        <v>0</v>
      </c>
      <c r="AX234" s="20">
        <v>0</v>
      </c>
      <c r="AY234" s="20">
        <v>0</v>
      </c>
      <c r="AZ234" s="20">
        <v>0</v>
      </c>
      <c r="BA234" s="20">
        <v>0</v>
      </c>
      <c r="BB234" s="20">
        <v>0</v>
      </c>
      <c r="BC234" s="20">
        <v>0</v>
      </c>
      <c r="BD234" s="20">
        <v>0</v>
      </c>
      <c r="BE234" s="20">
        <v>0</v>
      </c>
      <c r="BF234" s="20">
        <v>0</v>
      </c>
      <c r="BG234" s="20">
        <v>0</v>
      </c>
      <c r="BH234" s="20">
        <v>0</v>
      </c>
      <c r="BI234" s="20">
        <v>0</v>
      </c>
      <c r="BJ234" s="20">
        <v>0</v>
      </c>
      <c r="BK234" s="20">
        <v>0</v>
      </c>
      <c r="BL234" s="20">
        <v>0</v>
      </c>
      <c r="BM234" s="20">
        <v>0</v>
      </c>
      <c r="BN234" s="20">
        <v>0</v>
      </c>
      <c r="BO234" s="20">
        <v>0</v>
      </c>
      <c r="BP234" s="20">
        <v>0</v>
      </c>
      <c r="BQ234" s="20">
        <v>0</v>
      </c>
      <c r="BR234" s="20">
        <v>0</v>
      </c>
      <c r="BS234" s="20">
        <v>0</v>
      </c>
      <c r="BT234" s="20">
        <v>0</v>
      </c>
      <c r="BU234" s="20">
        <v>0</v>
      </c>
      <c r="BV234" s="20">
        <v>0</v>
      </c>
      <c r="BW234" s="20">
        <v>0</v>
      </c>
      <c r="BX234" s="20">
        <v>0</v>
      </c>
      <c r="BY234" s="20">
        <v>0</v>
      </c>
      <c r="BZ234" s="20">
        <v>0</v>
      </c>
      <c r="CA234" s="20">
        <v>0</v>
      </c>
      <c r="CB234" s="20">
        <v>0</v>
      </c>
      <c r="CC234" s="20">
        <v>0</v>
      </c>
      <c r="CD234" s="20">
        <v>0</v>
      </c>
      <c r="CE234" s="20">
        <v>0</v>
      </c>
      <c r="CF234" s="20">
        <v>0</v>
      </c>
      <c r="CG234" s="20">
        <v>0</v>
      </c>
      <c r="CH234" s="20">
        <v>0</v>
      </c>
      <c r="CI234" s="20">
        <v>0</v>
      </c>
      <c r="CJ234" s="20">
        <v>0</v>
      </c>
      <c r="CK234" s="20">
        <v>0</v>
      </c>
      <c r="CL234" s="20">
        <v>0</v>
      </c>
      <c r="CM234" s="20">
        <v>0</v>
      </c>
      <c r="CN234" s="20">
        <v>0</v>
      </c>
      <c r="CO234" s="20">
        <v>0</v>
      </c>
      <c r="CP234" s="20">
        <v>0</v>
      </c>
      <c r="CQ234" s="20">
        <v>0</v>
      </c>
      <c r="CR234" s="20">
        <v>0</v>
      </c>
      <c r="CS234" s="20">
        <v>0</v>
      </c>
      <c r="CT234" s="20">
        <v>0</v>
      </c>
      <c r="CU234" s="20">
        <v>0</v>
      </c>
      <c r="CV234" s="20">
        <v>0</v>
      </c>
      <c r="CW234" s="20">
        <v>0</v>
      </c>
      <c r="CX234" s="20">
        <v>0</v>
      </c>
      <c r="CY234" s="20">
        <v>0</v>
      </c>
      <c r="CZ234" s="20">
        <v>0</v>
      </c>
      <c r="DA234" s="20">
        <v>0</v>
      </c>
      <c r="DB234" s="20">
        <v>0</v>
      </c>
      <c r="DC234" s="20">
        <v>0</v>
      </c>
      <c r="DD234" s="20">
        <v>0</v>
      </c>
      <c r="DE234" s="20">
        <v>0</v>
      </c>
      <c r="DF234" s="20">
        <v>0</v>
      </c>
      <c r="DG234" s="29">
        <v>0</v>
      </c>
    </row>
    <row r="235" ht="15.4" customHeight="1" spans="1:111">
      <c r="A235" s="21" t="s">
        <v>2344</v>
      </c>
      <c r="B235" s="22" t="s">
        <v>1744</v>
      </c>
      <c r="C235" s="22" t="s">
        <v>1744</v>
      </c>
      <c r="D235" s="22" t="s">
        <v>2345</v>
      </c>
      <c r="E235" s="20">
        <v>19107.71</v>
      </c>
      <c r="F235" s="20">
        <v>0</v>
      </c>
      <c r="G235" s="20">
        <v>0</v>
      </c>
      <c r="H235" s="20">
        <v>0</v>
      </c>
      <c r="I235" s="20">
        <v>0</v>
      </c>
      <c r="J235" s="20">
        <v>0</v>
      </c>
      <c r="K235" s="20">
        <v>0</v>
      </c>
      <c r="L235" s="20">
        <v>0</v>
      </c>
      <c r="M235" s="20">
        <v>0</v>
      </c>
      <c r="N235" s="20">
        <v>0</v>
      </c>
      <c r="O235" s="20">
        <v>0</v>
      </c>
      <c r="P235" s="20">
        <v>0</v>
      </c>
      <c r="Q235" s="20">
        <v>0</v>
      </c>
      <c r="R235" s="20">
        <v>0</v>
      </c>
      <c r="S235" s="20">
        <v>0</v>
      </c>
      <c r="T235" s="20">
        <v>0</v>
      </c>
      <c r="U235" s="20">
        <v>0</v>
      </c>
      <c r="V235" s="20">
        <v>0</v>
      </c>
      <c r="W235" s="20">
        <v>0</v>
      </c>
      <c r="X235" s="20">
        <v>0</v>
      </c>
      <c r="Y235" s="20">
        <v>0</v>
      </c>
      <c r="Z235" s="20">
        <v>0</v>
      </c>
      <c r="AA235" s="20">
        <v>0</v>
      </c>
      <c r="AB235" s="20">
        <v>0</v>
      </c>
      <c r="AC235" s="20">
        <v>0</v>
      </c>
      <c r="AD235" s="20">
        <v>0</v>
      </c>
      <c r="AE235" s="20">
        <v>0</v>
      </c>
      <c r="AF235" s="20">
        <v>0</v>
      </c>
      <c r="AG235" s="20">
        <v>0</v>
      </c>
      <c r="AH235" s="20">
        <v>0</v>
      </c>
      <c r="AI235" s="20">
        <v>0</v>
      </c>
      <c r="AJ235" s="20">
        <v>0</v>
      </c>
      <c r="AK235" s="20">
        <v>0</v>
      </c>
      <c r="AL235" s="20">
        <v>0</v>
      </c>
      <c r="AM235" s="20">
        <v>0</v>
      </c>
      <c r="AN235" s="20">
        <v>0</v>
      </c>
      <c r="AO235" s="20">
        <v>0</v>
      </c>
      <c r="AP235" s="20">
        <v>0</v>
      </c>
      <c r="AQ235" s="20">
        <v>0</v>
      </c>
      <c r="AR235" s="20">
        <v>0</v>
      </c>
      <c r="AS235" s="20">
        <v>0</v>
      </c>
      <c r="AT235" s="20">
        <v>0</v>
      </c>
      <c r="AU235" s="20">
        <v>0</v>
      </c>
      <c r="AV235" s="20">
        <v>19107.71</v>
      </c>
      <c r="AW235" s="20">
        <v>0</v>
      </c>
      <c r="AX235" s="20">
        <v>0</v>
      </c>
      <c r="AY235" s="20">
        <v>0</v>
      </c>
      <c r="AZ235" s="20">
        <v>0</v>
      </c>
      <c r="BA235" s="20">
        <v>0</v>
      </c>
      <c r="BB235" s="20">
        <v>0</v>
      </c>
      <c r="BC235" s="20">
        <v>19107.71</v>
      </c>
      <c r="BD235" s="20">
        <v>0</v>
      </c>
      <c r="BE235" s="20">
        <v>0</v>
      </c>
      <c r="BF235" s="20">
        <v>0</v>
      </c>
      <c r="BG235" s="20">
        <v>0</v>
      </c>
      <c r="BH235" s="20">
        <v>0</v>
      </c>
      <c r="BI235" s="20">
        <v>0</v>
      </c>
      <c r="BJ235" s="20">
        <v>0</v>
      </c>
      <c r="BK235" s="20">
        <v>0</v>
      </c>
      <c r="BL235" s="20">
        <v>0</v>
      </c>
      <c r="BM235" s="20">
        <v>0</v>
      </c>
      <c r="BN235" s="20">
        <v>0</v>
      </c>
      <c r="BO235" s="20">
        <v>0</v>
      </c>
      <c r="BP235" s="20">
        <v>0</v>
      </c>
      <c r="BQ235" s="20">
        <v>0</v>
      </c>
      <c r="BR235" s="20">
        <v>0</v>
      </c>
      <c r="BS235" s="20">
        <v>0</v>
      </c>
      <c r="BT235" s="20">
        <v>0</v>
      </c>
      <c r="BU235" s="20">
        <v>0</v>
      </c>
      <c r="BV235" s="20">
        <v>0</v>
      </c>
      <c r="BW235" s="20">
        <v>0</v>
      </c>
      <c r="BX235" s="20">
        <v>0</v>
      </c>
      <c r="BY235" s="20">
        <v>0</v>
      </c>
      <c r="BZ235" s="20">
        <v>0</v>
      </c>
      <c r="CA235" s="20">
        <v>0</v>
      </c>
      <c r="CB235" s="20">
        <v>0</v>
      </c>
      <c r="CC235" s="20">
        <v>0</v>
      </c>
      <c r="CD235" s="20">
        <v>0</v>
      </c>
      <c r="CE235" s="20">
        <v>0</v>
      </c>
      <c r="CF235" s="20">
        <v>0</v>
      </c>
      <c r="CG235" s="20">
        <v>0</v>
      </c>
      <c r="CH235" s="20">
        <v>0</v>
      </c>
      <c r="CI235" s="20">
        <v>0</v>
      </c>
      <c r="CJ235" s="20">
        <v>0</v>
      </c>
      <c r="CK235" s="20">
        <v>0</v>
      </c>
      <c r="CL235" s="20">
        <v>0</v>
      </c>
      <c r="CM235" s="20">
        <v>0</v>
      </c>
      <c r="CN235" s="20">
        <v>0</v>
      </c>
      <c r="CO235" s="20">
        <v>0</v>
      </c>
      <c r="CP235" s="20">
        <v>0</v>
      </c>
      <c r="CQ235" s="20">
        <v>0</v>
      </c>
      <c r="CR235" s="20">
        <v>0</v>
      </c>
      <c r="CS235" s="20">
        <v>0</v>
      </c>
      <c r="CT235" s="20">
        <v>0</v>
      </c>
      <c r="CU235" s="20">
        <v>0</v>
      </c>
      <c r="CV235" s="20">
        <v>0</v>
      </c>
      <c r="CW235" s="20">
        <v>0</v>
      </c>
      <c r="CX235" s="20">
        <v>0</v>
      </c>
      <c r="CY235" s="20">
        <v>0</v>
      </c>
      <c r="CZ235" s="20">
        <v>0</v>
      </c>
      <c r="DA235" s="20">
        <v>0</v>
      </c>
      <c r="DB235" s="20">
        <v>0</v>
      </c>
      <c r="DC235" s="20">
        <v>0</v>
      </c>
      <c r="DD235" s="20">
        <v>0</v>
      </c>
      <c r="DE235" s="20">
        <v>0</v>
      </c>
      <c r="DF235" s="20">
        <v>0</v>
      </c>
      <c r="DG235" s="29">
        <v>0</v>
      </c>
    </row>
    <row r="236" ht="15.4" customHeight="1" spans="1:111">
      <c r="A236" s="21" t="s">
        <v>2346</v>
      </c>
      <c r="B236" s="22" t="s">
        <v>1744</v>
      </c>
      <c r="C236" s="22" t="s">
        <v>1744</v>
      </c>
      <c r="D236" s="22" t="s">
        <v>2347</v>
      </c>
      <c r="E236" s="20">
        <v>19107.71</v>
      </c>
      <c r="F236" s="20">
        <v>0</v>
      </c>
      <c r="G236" s="20">
        <v>0</v>
      </c>
      <c r="H236" s="20">
        <v>0</v>
      </c>
      <c r="I236" s="20">
        <v>0</v>
      </c>
      <c r="J236" s="20">
        <v>0</v>
      </c>
      <c r="K236" s="20">
        <v>0</v>
      </c>
      <c r="L236" s="20">
        <v>0</v>
      </c>
      <c r="M236" s="20">
        <v>0</v>
      </c>
      <c r="N236" s="20">
        <v>0</v>
      </c>
      <c r="O236" s="20">
        <v>0</v>
      </c>
      <c r="P236" s="20">
        <v>0</v>
      </c>
      <c r="Q236" s="20">
        <v>0</v>
      </c>
      <c r="R236" s="20">
        <v>0</v>
      </c>
      <c r="S236" s="20">
        <v>0</v>
      </c>
      <c r="T236" s="20">
        <v>0</v>
      </c>
      <c r="U236" s="20">
        <v>0</v>
      </c>
      <c r="V236" s="20">
        <v>0</v>
      </c>
      <c r="W236" s="20">
        <v>0</v>
      </c>
      <c r="X236" s="20">
        <v>0</v>
      </c>
      <c r="Y236" s="20">
        <v>0</v>
      </c>
      <c r="Z236" s="20">
        <v>0</v>
      </c>
      <c r="AA236" s="20">
        <v>0</v>
      </c>
      <c r="AB236" s="20">
        <v>0</v>
      </c>
      <c r="AC236" s="20">
        <v>0</v>
      </c>
      <c r="AD236" s="20">
        <v>0</v>
      </c>
      <c r="AE236" s="20">
        <v>0</v>
      </c>
      <c r="AF236" s="20">
        <v>0</v>
      </c>
      <c r="AG236" s="20">
        <v>0</v>
      </c>
      <c r="AH236" s="20">
        <v>0</v>
      </c>
      <c r="AI236" s="20">
        <v>0</v>
      </c>
      <c r="AJ236" s="20">
        <v>0</v>
      </c>
      <c r="AK236" s="20">
        <v>0</v>
      </c>
      <c r="AL236" s="20">
        <v>0</v>
      </c>
      <c r="AM236" s="20">
        <v>0</v>
      </c>
      <c r="AN236" s="20">
        <v>0</v>
      </c>
      <c r="AO236" s="20">
        <v>0</v>
      </c>
      <c r="AP236" s="20">
        <v>0</v>
      </c>
      <c r="AQ236" s="20">
        <v>0</v>
      </c>
      <c r="AR236" s="20">
        <v>0</v>
      </c>
      <c r="AS236" s="20">
        <v>0</v>
      </c>
      <c r="AT236" s="20">
        <v>0</v>
      </c>
      <c r="AU236" s="20">
        <v>0</v>
      </c>
      <c r="AV236" s="20">
        <v>19107.71</v>
      </c>
      <c r="AW236" s="20">
        <v>0</v>
      </c>
      <c r="AX236" s="20">
        <v>0</v>
      </c>
      <c r="AY236" s="20">
        <v>0</v>
      </c>
      <c r="AZ236" s="20">
        <v>0</v>
      </c>
      <c r="BA236" s="20">
        <v>0</v>
      </c>
      <c r="BB236" s="20">
        <v>0</v>
      </c>
      <c r="BC236" s="20">
        <v>19107.71</v>
      </c>
      <c r="BD236" s="20">
        <v>0</v>
      </c>
      <c r="BE236" s="20">
        <v>0</v>
      </c>
      <c r="BF236" s="20">
        <v>0</v>
      </c>
      <c r="BG236" s="20">
        <v>0</v>
      </c>
      <c r="BH236" s="20">
        <v>0</v>
      </c>
      <c r="BI236" s="20">
        <v>0</v>
      </c>
      <c r="BJ236" s="20">
        <v>0</v>
      </c>
      <c r="BK236" s="20">
        <v>0</v>
      </c>
      <c r="BL236" s="20">
        <v>0</v>
      </c>
      <c r="BM236" s="20">
        <v>0</v>
      </c>
      <c r="BN236" s="20">
        <v>0</v>
      </c>
      <c r="BO236" s="20">
        <v>0</v>
      </c>
      <c r="BP236" s="20">
        <v>0</v>
      </c>
      <c r="BQ236" s="20">
        <v>0</v>
      </c>
      <c r="BR236" s="20">
        <v>0</v>
      </c>
      <c r="BS236" s="20">
        <v>0</v>
      </c>
      <c r="BT236" s="20">
        <v>0</v>
      </c>
      <c r="BU236" s="20">
        <v>0</v>
      </c>
      <c r="BV236" s="20">
        <v>0</v>
      </c>
      <c r="BW236" s="20">
        <v>0</v>
      </c>
      <c r="BX236" s="20">
        <v>0</v>
      </c>
      <c r="BY236" s="20">
        <v>0</v>
      </c>
      <c r="BZ236" s="20">
        <v>0</v>
      </c>
      <c r="CA236" s="20">
        <v>0</v>
      </c>
      <c r="CB236" s="20">
        <v>0</v>
      </c>
      <c r="CC236" s="20">
        <v>0</v>
      </c>
      <c r="CD236" s="20">
        <v>0</v>
      </c>
      <c r="CE236" s="20">
        <v>0</v>
      </c>
      <c r="CF236" s="20">
        <v>0</v>
      </c>
      <c r="CG236" s="20">
        <v>0</v>
      </c>
      <c r="CH236" s="20">
        <v>0</v>
      </c>
      <c r="CI236" s="20">
        <v>0</v>
      </c>
      <c r="CJ236" s="20">
        <v>0</v>
      </c>
      <c r="CK236" s="20">
        <v>0</v>
      </c>
      <c r="CL236" s="20">
        <v>0</v>
      </c>
      <c r="CM236" s="20">
        <v>0</v>
      </c>
      <c r="CN236" s="20">
        <v>0</v>
      </c>
      <c r="CO236" s="20">
        <v>0</v>
      </c>
      <c r="CP236" s="20">
        <v>0</v>
      </c>
      <c r="CQ236" s="20">
        <v>0</v>
      </c>
      <c r="CR236" s="20">
        <v>0</v>
      </c>
      <c r="CS236" s="20">
        <v>0</v>
      </c>
      <c r="CT236" s="20">
        <v>0</v>
      </c>
      <c r="CU236" s="20">
        <v>0</v>
      </c>
      <c r="CV236" s="20">
        <v>0</v>
      </c>
      <c r="CW236" s="20">
        <v>0</v>
      </c>
      <c r="CX236" s="20">
        <v>0</v>
      </c>
      <c r="CY236" s="20">
        <v>0</v>
      </c>
      <c r="CZ236" s="20">
        <v>0</v>
      </c>
      <c r="DA236" s="20">
        <v>0</v>
      </c>
      <c r="DB236" s="20">
        <v>0</v>
      </c>
      <c r="DC236" s="20">
        <v>0</v>
      </c>
      <c r="DD236" s="20">
        <v>0</v>
      </c>
      <c r="DE236" s="20">
        <v>0</v>
      </c>
      <c r="DF236" s="20">
        <v>0</v>
      </c>
      <c r="DG236" s="29">
        <v>0</v>
      </c>
    </row>
    <row r="237" ht="15.4" customHeight="1" spans="1:111">
      <c r="A237" s="21" t="s">
        <v>2348</v>
      </c>
      <c r="B237" s="22" t="s">
        <v>1744</v>
      </c>
      <c r="C237" s="22" t="s">
        <v>1744</v>
      </c>
      <c r="D237" s="22" t="s">
        <v>2349</v>
      </c>
      <c r="E237" s="20">
        <v>669357.91</v>
      </c>
      <c r="F237" s="20">
        <v>179174.62</v>
      </c>
      <c r="G237" s="20">
        <v>87261</v>
      </c>
      <c r="H237" s="20">
        <v>45785</v>
      </c>
      <c r="I237" s="20">
        <v>0</v>
      </c>
      <c r="J237" s="20">
        <v>4480</v>
      </c>
      <c r="K237" s="20">
        <v>0</v>
      </c>
      <c r="L237" s="20">
        <v>21.92</v>
      </c>
      <c r="M237" s="20">
        <v>0</v>
      </c>
      <c r="N237" s="20">
        <v>21593.2</v>
      </c>
      <c r="O237" s="20">
        <v>0</v>
      </c>
      <c r="P237" s="20">
        <v>3833.5</v>
      </c>
      <c r="Q237" s="20">
        <v>0</v>
      </c>
      <c r="R237" s="20">
        <v>0</v>
      </c>
      <c r="S237" s="20">
        <v>16200</v>
      </c>
      <c r="T237" s="20">
        <v>327883.29</v>
      </c>
      <c r="U237" s="20">
        <v>23373.4</v>
      </c>
      <c r="V237" s="20">
        <v>24031</v>
      </c>
      <c r="W237" s="20">
        <v>0</v>
      </c>
      <c r="X237" s="20">
        <v>0</v>
      </c>
      <c r="Y237" s="20">
        <v>0</v>
      </c>
      <c r="Z237" s="20">
        <v>0</v>
      </c>
      <c r="AA237" s="20">
        <v>6988.09</v>
      </c>
      <c r="AB237" s="20">
        <v>0</v>
      </c>
      <c r="AC237" s="20">
        <v>0</v>
      </c>
      <c r="AD237" s="20">
        <v>16363</v>
      </c>
      <c r="AE237" s="20">
        <v>0</v>
      </c>
      <c r="AF237" s="20">
        <v>29185</v>
      </c>
      <c r="AG237" s="20">
        <v>7200</v>
      </c>
      <c r="AH237" s="20">
        <v>0</v>
      </c>
      <c r="AI237" s="20">
        <v>880</v>
      </c>
      <c r="AJ237" s="20">
        <v>8070</v>
      </c>
      <c r="AK237" s="20">
        <v>0</v>
      </c>
      <c r="AL237" s="20">
        <v>0</v>
      </c>
      <c r="AM237" s="20">
        <v>0</v>
      </c>
      <c r="AN237" s="20">
        <v>0</v>
      </c>
      <c r="AO237" s="20">
        <v>95136</v>
      </c>
      <c r="AP237" s="20">
        <v>31800</v>
      </c>
      <c r="AQ237" s="20">
        <v>11100</v>
      </c>
      <c r="AR237" s="20">
        <v>0</v>
      </c>
      <c r="AS237" s="20">
        <v>10350</v>
      </c>
      <c r="AT237" s="20">
        <v>0</v>
      </c>
      <c r="AU237" s="20">
        <v>63406.8</v>
      </c>
      <c r="AV237" s="20">
        <v>0</v>
      </c>
      <c r="AW237" s="20">
        <v>0</v>
      </c>
      <c r="AX237" s="20">
        <v>0</v>
      </c>
      <c r="AY237" s="20">
        <v>0</v>
      </c>
      <c r="AZ237" s="20">
        <v>0</v>
      </c>
      <c r="BA237" s="20">
        <v>0</v>
      </c>
      <c r="BB237" s="20">
        <v>0</v>
      </c>
      <c r="BC237" s="20">
        <v>0</v>
      </c>
      <c r="BD237" s="20">
        <v>0</v>
      </c>
      <c r="BE237" s="20">
        <v>0</v>
      </c>
      <c r="BF237" s="20">
        <v>0</v>
      </c>
      <c r="BG237" s="20">
        <v>0</v>
      </c>
      <c r="BH237" s="20">
        <v>0</v>
      </c>
      <c r="BI237" s="20">
        <v>0</v>
      </c>
      <c r="BJ237" s="20">
        <v>0</v>
      </c>
      <c r="BK237" s="20">
        <v>0</v>
      </c>
      <c r="BL237" s="20">
        <v>0</v>
      </c>
      <c r="BM237" s="20">
        <v>0</v>
      </c>
      <c r="BN237" s="20">
        <v>0</v>
      </c>
      <c r="BO237" s="20">
        <v>0</v>
      </c>
      <c r="BP237" s="20">
        <v>0</v>
      </c>
      <c r="BQ237" s="20">
        <v>0</v>
      </c>
      <c r="BR237" s="20">
        <v>0</v>
      </c>
      <c r="BS237" s="20">
        <v>0</v>
      </c>
      <c r="BT237" s="20">
        <v>0</v>
      </c>
      <c r="BU237" s="20">
        <v>0</v>
      </c>
      <c r="BV237" s="20">
        <v>0</v>
      </c>
      <c r="BW237" s="20">
        <v>0</v>
      </c>
      <c r="BX237" s="20">
        <v>0</v>
      </c>
      <c r="BY237" s="20">
        <v>0</v>
      </c>
      <c r="BZ237" s="20">
        <v>162300</v>
      </c>
      <c r="CA237" s="20">
        <v>0</v>
      </c>
      <c r="CB237" s="20">
        <v>162300</v>
      </c>
      <c r="CC237" s="20">
        <v>0</v>
      </c>
      <c r="CD237" s="20">
        <v>0</v>
      </c>
      <c r="CE237" s="20">
        <v>0</v>
      </c>
      <c r="CF237" s="20">
        <v>0</v>
      </c>
      <c r="CG237" s="20">
        <v>0</v>
      </c>
      <c r="CH237" s="20">
        <v>0</v>
      </c>
      <c r="CI237" s="20">
        <v>0</v>
      </c>
      <c r="CJ237" s="20">
        <v>0</v>
      </c>
      <c r="CK237" s="20">
        <v>0</v>
      </c>
      <c r="CL237" s="20">
        <v>0</v>
      </c>
      <c r="CM237" s="20">
        <v>0</v>
      </c>
      <c r="CN237" s="20">
        <v>0</v>
      </c>
      <c r="CO237" s="20">
        <v>0</v>
      </c>
      <c r="CP237" s="20">
        <v>0</v>
      </c>
      <c r="CQ237" s="20">
        <v>0</v>
      </c>
      <c r="CR237" s="20">
        <v>0</v>
      </c>
      <c r="CS237" s="20">
        <v>0</v>
      </c>
      <c r="CT237" s="20">
        <v>0</v>
      </c>
      <c r="CU237" s="20">
        <v>0</v>
      </c>
      <c r="CV237" s="20">
        <v>0</v>
      </c>
      <c r="CW237" s="20">
        <v>0</v>
      </c>
      <c r="CX237" s="20">
        <v>0</v>
      </c>
      <c r="CY237" s="20">
        <v>0</v>
      </c>
      <c r="CZ237" s="20">
        <v>0</v>
      </c>
      <c r="DA237" s="20">
        <v>0</v>
      </c>
      <c r="DB237" s="20">
        <v>0</v>
      </c>
      <c r="DC237" s="20">
        <v>0</v>
      </c>
      <c r="DD237" s="20">
        <v>0</v>
      </c>
      <c r="DE237" s="20">
        <v>0</v>
      </c>
      <c r="DF237" s="20">
        <v>0</v>
      </c>
      <c r="DG237" s="29">
        <v>0</v>
      </c>
    </row>
    <row r="238" ht="15.4" customHeight="1" spans="1:111">
      <c r="A238" s="21" t="s">
        <v>2350</v>
      </c>
      <c r="B238" s="22" t="s">
        <v>1744</v>
      </c>
      <c r="C238" s="22" t="s">
        <v>1744</v>
      </c>
      <c r="D238" s="22" t="s">
        <v>1955</v>
      </c>
      <c r="E238" s="20">
        <v>180810.91</v>
      </c>
      <c r="F238" s="20">
        <v>179174.62</v>
      </c>
      <c r="G238" s="20">
        <v>87261</v>
      </c>
      <c r="H238" s="20">
        <v>45785</v>
      </c>
      <c r="I238" s="20">
        <v>0</v>
      </c>
      <c r="J238" s="20">
        <v>4480</v>
      </c>
      <c r="K238" s="20">
        <v>0</v>
      </c>
      <c r="L238" s="20">
        <v>21.92</v>
      </c>
      <c r="M238" s="20">
        <v>0</v>
      </c>
      <c r="N238" s="20">
        <v>21593.2</v>
      </c>
      <c r="O238" s="20">
        <v>0</v>
      </c>
      <c r="P238" s="20">
        <v>3833.5</v>
      </c>
      <c r="Q238" s="20">
        <v>0</v>
      </c>
      <c r="R238" s="20">
        <v>0</v>
      </c>
      <c r="S238" s="20">
        <v>16200</v>
      </c>
      <c r="T238" s="20">
        <v>1636.29</v>
      </c>
      <c r="U238" s="20">
        <v>1636.29</v>
      </c>
      <c r="V238" s="20">
        <v>0</v>
      </c>
      <c r="W238" s="20">
        <v>0</v>
      </c>
      <c r="X238" s="20">
        <v>0</v>
      </c>
      <c r="Y238" s="20">
        <v>0</v>
      </c>
      <c r="Z238" s="20">
        <v>0</v>
      </c>
      <c r="AA238" s="20">
        <v>0</v>
      </c>
      <c r="AB238" s="20">
        <v>0</v>
      </c>
      <c r="AC238" s="20">
        <v>0</v>
      </c>
      <c r="AD238" s="20">
        <v>0</v>
      </c>
      <c r="AE238" s="20">
        <v>0</v>
      </c>
      <c r="AF238" s="20">
        <v>0</v>
      </c>
      <c r="AG238" s="20">
        <v>0</v>
      </c>
      <c r="AH238" s="20">
        <v>0</v>
      </c>
      <c r="AI238" s="20">
        <v>0</v>
      </c>
      <c r="AJ238" s="20">
        <v>0</v>
      </c>
      <c r="AK238" s="20">
        <v>0</v>
      </c>
      <c r="AL238" s="20">
        <v>0</v>
      </c>
      <c r="AM238" s="20">
        <v>0</v>
      </c>
      <c r="AN238" s="20">
        <v>0</v>
      </c>
      <c r="AO238" s="20">
        <v>0</v>
      </c>
      <c r="AP238" s="20">
        <v>0</v>
      </c>
      <c r="AQ238" s="20">
        <v>0</v>
      </c>
      <c r="AR238" s="20">
        <v>0</v>
      </c>
      <c r="AS238" s="20">
        <v>0</v>
      </c>
      <c r="AT238" s="20">
        <v>0</v>
      </c>
      <c r="AU238" s="20">
        <v>0</v>
      </c>
      <c r="AV238" s="20">
        <v>0</v>
      </c>
      <c r="AW238" s="20">
        <v>0</v>
      </c>
      <c r="AX238" s="20">
        <v>0</v>
      </c>
      <c r="AY238" s="20">
        <v>0</v>
      </c>
      <c r="AZ238" s="20">
        <v>0</v>
      </c>
      <c r="BA238" s="20">
        <v>0</v>
      </c>
      <c r="BB238" s="20">
        <v>0</v>
      </c>
      <c r="BC238" s="20">
        <v>0</v>
      </c>
      <c r="BD238" s="20">
        <v>0</v>
      </c>
      <c r="BE238" s="20">
        <v>0</v>
      </c>
      <c r="BF238" s="20">
        <v>0</v>
      </c>
      <c r="BG238" s="20">
        <v>0</v>
      </c>
      <c r="BH238" s="20">
        <v>0</v>
      </c>
      <c r="BI238" s="20">
        <v>0</v>
      </c>
      <c r="BJ238" s="20">
        <v>0</v>
      </c>
      <c r="BK238" s="20">
        <v>0</v>
      </c>
      <c r="BL238" s="20">
        <v>0</v>
      </c>
      <c r="BM238" s="20">
        <v>0</v>
      </c>
      <c r="BN238" s="20">
        <v>0</v>
      </c>
      <c r="BO238" s="20">
        <v>0</v>
      </c>
      <c r="BP238" s="20">
        <v>0</v>
      </c>
      <c r="BQ238" s="20">
        <v>0</v>
      </c>
      <c r="BR238" s="20">
        <v>0</v>
      </c>
      <c r="BS238" s="20">
        <v>0</v>
      </c>
      <c r="BT238" s="20">
        <v>0</v>
      </c>
      <c r="BU238" s="20">
        <v>0</v>
      </c>
      <c r="BV238" s="20">
        <v>0</v>
      </c>
      <c r="BW238" s="20">
        <v>0</v>
      </c>
      <c r="BX238" s="20">
        <v>0</v>
      </c>
      <c r="BY238" s="20">
        <v>0</v>
      </c>
      <c r="BZ238" s="20">
        <v>0</v>
      </c>
      <c r="CA238" s="20">
        <v>0</v>
      </c>
      <c r="CB238" s="20">
        <v>0</v>
      </c>
      <c r="CC238" s="20">
        <v>0</v>
      </c>
      <c r="CD238" s="20">
        <v>0</v>
      </c>
      <c r="CE238" s="20">
        <v>0</v>
      </c>
      <c r="CF238" s="20">
        <v>0</v>
      </c>
      <c r="CG238" s="20">
        <v>0</v>
      </c>
      <c r="CH238" s="20">
        <v>0</v>
      </c>
      <c r="CI238" s="20">
        <v>0</v>
      </c>
      <c r="CJ238" s="20">
        <v>0</v>
      </c>
      <c r="CK238" s="20">
        <v>0</v>
      </c>
      <c r="CL238" s="20">
        <v>0</v>
      </c>
      <c r="CM238" s="20">
        <v>0</v>
      </c>
      <c r="CN238" s="20">
        <v>0</v>
      </c>
      <c r="CO238" s="20">
        <v>0</v>
      </c>
      <c r="CP238" s="20">
        <v>0</v>
      </c>
      <c r="CQ238" s="20">
        <v>0</v>
      </c>
      <c r="CR238" s="20">
        <v>0</v>
      </c>
      <c r="CS238" s="20">
        <v>0</v>
      </c>
      <c r="CT238" s="20">
        <v>0</v>
      </c>
      <c r="CU238" s="20">
        <v>0</v>
      </c>
      <c r="CV238" s="20">
        <v>0</v>
      </c>
      <c r="CW238" s="20">
        <v>0</v>
      </c>
      <c r="CX238" s="20">
        <v>0</v>
      </c>
      <c r="CY238" s="20">
        <v>0</v>
      </c>
      <c r="CZ238" s="20">
        <v>0</v>
      </c>
      <c r="DA238" s="20">
        <v>0</v>
      </c>
      <c r="DB238" s="20">
        <v>0</v>
      </c>
      <c r="DC238" s="20">
        <v>0</v>
      </c>
      <c r="DD238" s="20">
        <v>0</v>
      </c>
      <c r="DE238" s="20">
        <v>0</v>
      </c>
      <c r="DF238" s="20">
        <v>0</v>
      </c>
      <c r="DG238" s="29">
        <v>0</v>
      </c>
    </row>
    <row r="239" ht="15.4" customHeight="1" spans="1:111">
      <c r="A239" s="21" t="s">
        <v>2351</v>
      </c>
      <c r="B239" s="22" t="s">
        <v>1744</v>
      </c>
      <c r="C239" s="22" t="s">
        <v>1744</v>
      </c>
      <c r="D239" s="22" t="s">
        <v>1957</v>
      </c>
      <c r="E239" s="20">
        <v>230000</v>
      </c>
      <c r="F239" s="20">
        <v>0</v>
      </c>
      <c r="G239" s="20">
        <v>0</v>
      </c>
      <c r="H239" s="20">
        <v>0</v>
      </c>
      <c r="I239" s="20">
        <v>0</v>
      </c>
      <c r="J239" s="20">
        <v>0</v>
      </c>
      <c r="K239" s="20">
        <v>0</v>
      </c>
      <c r="L239" s="20">
        <v>0</v>
      </c>
      <c r="M239" s="20">
        <v>0</v>
      </c>
      <c r="N239" s="20">
        <v>0</v>
      </c>
      <c r="O239" s="20">
        <v>0</v>
      </c>
      <c r="P239" s="20">
        <v>0</v>
      </c>
      <c r="Q239" s="20">
        <v>0</v>
      </c>
      <c r="R239" s="20">
        <v>0</v>
      </c>
      <c r="S239" s="20">
        <v>0</v>
      </c>
      <c r="T239" s="20">
        <v>135700</v>
      </c>
      <c r="U239" s="20">
        <v>0</v>
      </c>
      <c r="V239" s="20">
        <v>631</v>
      </c>
      <c r="W239" s="20">
        <v>0</v>
      </c>
      <c r="X239" s="20">
        <v>0</v>
      </c>
      <c r="Y239" s="20">
        <v>0</v>
      </c>
      <c r="Z239" s="20">
        <v>0</v>
      </c>
      <c r="AA239" s="20">
        <v>6988.09</v>
      </c>
      <c r="AB239" s="20">
        <v>0</v>
      </c>
      <c r="AC239" s="20">
        <v>0</v>
      </c>
      <c r="AD239" s="20">
        <v>5675.8</v>
      </c>
      <c r="AE239" s="20">
        <v>0</v>
      </c>
      <c r="AF239" s="20">
        <v>9185</v>
      </c>
      <c r="AG239" s="20">
        <v>7200</v>
      </c>
      <c r="AH239" s="20">
        <v>0</v>
      </c>
      <c r="AI239" s="20">
        <v>880</v>
      </c>
      <c r="AJ239" s="20">
        <v>8070</v>
      </c>
      <c r="AK239" s="20">
        <v>0</v>
      </c>
      <c r="AL239" s="20">
        <v>0</v>
      </c>
      <c r="AM239" s="20">
        <v>0</v>
      </c>
      <c r="AN239" s="20">
        <v>0</v>
      </c>
      <c r="AO239" s="20">
        <v>20136</v>
      </c>
      <c r="AP239" s="20">
        <v>31800</v>
      </c>
      <c r="AQ239" s="20">
        <v>11100</v>
      </c>
      <c r="AR239" s="20">
        <v>0</v>
      </c>
      <c r="AS239" s="20">
        <v>10350</v>
      </c>
      <c r="AT239" s="20">
        <v>0</v>
      </c>
      <c r="AU239" s="20">
        <v>23684.11</v>
      </c>
      <c r="AV239" s="20">
        <v>0</v>
      </c>
      <c r="AW239" s="20">
        <v>0</v>
      </c>
      <c r="AX239" s="20">
        <v>0</v>
      </c>
      <c r="AY239" s="20">
        <v>0</v>
      </c>
      <c r="AZ239" s="20">
        <v>0</v>
      </c>
      <c r="BA239" s="20">
        <v>0</v>
      </c>
      <c r="BB239" s="20">
        <v>0</v>
      </c>
      <c r="BC239" s="20">
        <v>0</v>
      </c>
      <c r="BD239" s="20">
        <v>0</v>
      </c>
      <c r="BE239" s="20">
        <v>0</v>
      </c>
      <c r="BF239" s="20">
        <v>0</v>
      </c>
      <c r="BG239" s="20">
        <v>0</v>
      </c>
      <c r="BH239" s="20">
        <v>0</v>
      </c>
      <c r="BI239" s="20">
        <v>0</v>
      </c>
      <c r="BJ239" s="20">
        <v>0</v>
      </c>
      <c r="BK239" s="20">
        <v>0</v>
      </c>
      <c r="BL239" s="20">
        <v>0</v>
      </c>
      <c r="BM239" s="20">
        <v>0</v>
      </c>
      <c r="BN239" s="20">
        <v>0</v>
      </c>
      <c r="BO239" s="20">
        <v>0</v>
      </c>
      <c r="BP239" s="20">
        <v>0</v>
      </c>
      <c r="BQ239" s="20">
        <v>0</v>
      </c>
      <c r="BR239" s="20">
        <v>0</v>
      </c>
      <c r="BS239" s="20">
        <v>0</v>
      </c>
      <c r="BT239" s="20">
        <v>0</v>
      </c>
      <c r="BU239" s="20">
        <v>0</v>
      </c>
      <c r="BV239" s="20">
        <v>0</v>
      </c>
      <c r="BW239" s="20">
        <v>0</v>
      </c>
      <c r="BX239" s="20">
        <v>0</v>
      </c>
      <c r="BY239" s="20">
        <v>0</v>
      </c>
      <c r="BZ239" s="20">
        <v>94300</v>
      </c>
      <c r="CA239" s="20">
        <v>0</v>
      </c>
      <c r="CB239" s="20">
        <v>94300</v>
      </c>
      <c r="CC239" s="20">
        <v>0</v>
      </c>
      <c r="CD239" s="20">
        <v>0</v>
      </c>
      <c r="CE239" s="20">
        <v>0</v>
      </c>
      <c r="CF239" s="20">
        <v>0</v>
      </c>
      <c r="CG239" s="20">
        <v>0</v>
      </c>
      <c r="CH239" s="20">
        <v>0</v>
      </c>
      <c r="CI239" s="20">
        <v>0</v>
      </c>
      <c r="CJ239" s="20">
        <v>0</v>
      </c>
      <c r="CK239" s="20">
        <v>0</v>
      </c>
      <c r="CL239" s="20">
        <v>0</v>
      </c>
      <c r="CM239" s="20">
        <v>0</v>
      </c>
      <c r="CN239" s="20">
        <v>0</v>
      </c>
      <c r="CO239" s="20">
        <v>0</v>
      </c>
      <c r="CP239" s="20">
        <v>0</v>
      </c>
      <c r="CQ239" s="20">
        <v>0</v>
      </c>
      <c r="CR239" s="20">
        <v>0</v>
      </c>
      <c r="CS239" s="20">
        <v>0</v>
      </c>
      <c r="CT239" s="20">
        <v>0</v>
      </c>
      <c r="CU239" s="20">
        <v>0</v>
      </c>
      <c r="CV239" s="20">
        <v>0</v>
      </c>
      <c r="CW239" s="20">
        <v>0</v>
      </c>
      <c r="CX239" s="20">
        <v>0</v>
      </c>
      <c r="CY239" s="20">
        <v>0</v>
      </c>
      <c r="CZ239" s="20">
        <v>0</v>
      </c>
      <c r="DA239" s="20">
        <v>0</v>
      </c>
      <c r="DB239" s="20">
        <v>0</v>
      </c>
      <c r="DC239" s="20">
        <v>0</v>
      </c>
      <c r="DD239" s="20">
        <v>0</v>
      </c>
      <c r="DE239" s="20">
        <v>0</v>
      </c>
      <c r="DF239" s="20">
        <v>0</v>
      </c>
      <c r="DG239" s="29">
        <v>0</v>
      </c>
    </row>
    <row r="240" ht="15.4" customHeight="1" spans="1:111">
      <c r="A240" s="21" t="s">
        <v>2352</v>
      </c>
      <c r="B240" s="22" t="s">
        <v>1744</v>
      </c>
      <c r="C240" s="22" t="s">
        <v>1744</v>
      </c>
      <c r="D240" s="22" t="s">
        <v>2022</v>
      </c>
      <c r="E240" s="20">
        <v>68000</v>
      </c>
      <c r="F240" s="20">
        <v>0</v>
      </c>
      <c r="G240" s="20">
        <v>0</v>
      </c>
      <c r="H240" s="20">
        <v>0</v>
      </c>
      <c r="I240" s="20">
        <v>0</v>
      </c>
      <c r="J240" s="20">
        <v>0</v>
      </c>
      <c r="K240" s="20">
        <v>0</v>
      </c>
      <c r="L240" s="20">
        <v>0</v>
      </c>
      <c r="M240" s="20">
        <v>0</v>
      </c>
      <c r="N240" s="20">
        <v>0</v>
      </c>
      <c r="O240" s="20">
        <v>0</v>
      </c>
      <c r="P240" s="20">
        <v>0</v>
      </c>
      <c r="Q240" s="20">
        <v>0</v>
      </c>
      <c r="R240" s="20">
        <v>0</v>
      </c>
      <c r="S240" s="20">
        <v>0</v>
      </c>
      <c r="T240" s="20">
        <v>0</v>
      </c>
      <c r="U240" s="20">
        <v>0</v>
      </c>
      <c r="V240" s="20">
        <v>0</v>
      </c>
      <c r="W240" s="20">
        <v>0</v>
      </c>
      <c r="X240" s="20">
        <v>0</v>
      </c>
      <c r="Y240" s="20">
        <v>0</v>
      </c>
      <c r="Z240" s="20">
        <v>0</v>
      </c>
      <c r="AA240" s="20">
        <v>0</v>
      </c>
      <c r="AB240" s="20">
        <v>0</v>
      </c>
      <c r="AC240" s="20">
        <v>0</v>
      </c>
      <c r="AD240" s="20">
        <v>0</v>
      </c>
      <c r="AE240" s="20">
        <v>0</v>
      </c>
      <c r="AF240" s="20">
        <v>0</v>
      </c>
      <c r="AG240" s="20">
        <v>0</v>
      </c>
      <c r="AH240" s="20">
        <v>0</v>
      </c>
      <c r="AI240" s="20">
        <v>0</v>
      </c>
      <c r="AJ240" s="20">
        <v>0</v>
      </c>
      <c r="AK240" s="20">
        <v>0</v>
      </c>
      <c r="AL240" s="20">
        <v>0</v>
      </c>
      <c r="AM240" s="20">
        <v>0</v>
      </c>
      <c r="AN240" s="20">
        <v>0</v>
      </c>
      <c r="AO240" s="20">
        <v>0</v>
      </c>
      <c r="AP240" s="20">
        <v>0</v>
      </c>
      <c r="AQ240" s="20">
        <v>0</v>
      </c>
      <c r="AR240" s="20">
        <v>0</v>
      </c>
      <c r="AS240" s="20">
        <v>0</v>
      </c>
      <c r="AT240" s="20">
        <v>0</v>
      </c>
      <c r="AU240" s="20">
        <v>0</v>
      </c>
      <c r="AV240" s="20">
        <v>0</v>
      </c>
      <c r="AW240" s="20">
        <v>0</v>
      </c>
      <c r="AX240" s="20">
        <v>0</v>
      </c>
      <c r="AY240" s="20">
        <v>0</v>
      </c>
      <c r="AZ240" s="20">
        <v>0</v>
      </c>
      <c r="BA240" s="20">
        <v>0</v>
      </c>
      <c r="BB240" s="20">
        <v>0</v>
      </c>
      <c r="BC240" s="20">
        <v>0</v>
      </c>
      <c r="BD240" s="20">
        <v>0</v>
      </c>
      <c r="BE240" s="20">
        <v>0</v>
      </c>
      <c r="BF240" s="20">
        <v>0</v>
      </c>
      <c r="BG240" s="20">
        <v>0</v>
      </c>
      <c r="BH240" s="20">
        <v>0</v>
      </c>
      <c r="BI240" s="20">
        <v>0</v>
      </c>
      <c r="BJ240" s="20">
        <v>0</v>
      </c>
      <c r="BK240" s="20">
        <v>0</v>
      </c>
      <c r="BL240" s="20">
        <v>0</v>
      </c>
      <c r="BM240" s="20">
        <v>0</v>
      </c>
      <c r="BN240" s="20">
        <v>0</v>
      </c>
      <c r="BO240" s="20">
        <v>0</v>
      </c>
      <c r="BP240" s="20">
        <v>0</v>
      </c>
      <c r="BQ240" s="20">
        <v>0</v>
      </c>
      <c r="BR240" s="20">
        <v>0</v>
      </c>
      <c r="BS240" s="20">
        <v>0</v>
      </c>
      <c r="BT240" s="20">
        <v>0</v>
      </c>
      <c r="BU240" s="20">
        <v>0</v>
      </c>
      <c r="BV240" s="20">
        <v>0</v>
      </c>
      <c r="BW240" s="20">
        <v>0</v>
      </c>
      <c r="BX240" s="20">
        <v>0</v>
      </c>
      <c r="BY240" s="20">
        <v>0</v>
      </c>
      <c r="BZ240" s="20">
        <v>68000</v>
      </c>
      <c r="CA240" s="20">
        <v>0</v>
      </c>
      <c r="CB240" s="20">
        <v>68000</v>
      </c>
      <c r="CC240" s="20">
        <v>0</v>
      </c>
      <c r="CD240" s="20">
        <v>0</v>
      </c>
      <c r="CE240" s="20">
        <v>0</v>
      </c>
      <c r="CF240" s="20">
        <v>0</v>
      </c>
      <c r="CG240" s="20">
        <v>0</v>
      </c>
      <c r="CH240" s="20">
        <v>0</v>
      </c>
      <c r="CI240" s="20">
        <v>0</v>
      </c>
      <c r="CJ240" s="20">
        <v>0</v>
      </c>
      <c r="CK240" s="20">
        <v>0</v>
      </c>
      <c r="CL240" s="20">
        <v>0</v>
      </c>
      <c r="CM240" s="20">
        <v>0</v>
      </c>
      <c r="CN240" s="20">
        <v>0</v>
      </c>
      <c r="CO240" s="20">
        <v>0</v>
      </c>
      <c r="CP240" s="20">
        <v>0</v>
      </c>
      <c r="CQ240" s="20">
        <v>0</v>
      </c>
      <c r="CR240" s="20">
        <v>0</v>
      </c>
      <c r="CS240" s="20">
        <v>0</v>
      </c>
      <c r="CT240" s="20">
        <v>0</v>
      </c>
      <c r="CU240" s="20">
        <v>0</v>
      </c>
      <c r="CV240" s="20">
        <v>0</v>
      </c>
      <c r="CW240" s="20">
        <v>0</v>
      </c>
      <c r="CX240" s="20">
        <v>0</v>
      </c>
      <c r="CY240" s="20">
        <v>0</v>
      </c>
      <c r="CZ240" s="20">
        <v>0</v>
      </c>
      <c r="DA240" s="20">
        <v>0</v>
      </c>
      <c r="DB240" s="20">
        <v>0</v>
      </c>
      <c r="DC240" s="20">
        <v>0</v>
      </c>
      <c r="DD240" s="20">
        <v>0</v>
      </c>
      <c r="DE240" s="20">
        <v>0</v>
      </c>
      <c r="DF240" s="20">
        <v>0</v>
      </c>
      <c r="DG240" s="29">
        <v>0</v>
      </c>
    </row>
    <row r="241" ht="15.4" customHeight="1" spans="1:111">
      <c r="A241" s="21" t="s">
        <v>2353</v>
      </c>
      <c r="B241" s="22" t="s">
        <v>1744</v>
      </c>
      <c r="C241" s="22" t="s">
        <v>1744</v>
      </c>
      <c r="D241" s="22" t="s">
        <v>2354</v>
      </c>
      <c r="E241" s="20">
        <v>60000</v>
      </c>
      <c r="F241" s="20">
        <v>0</v>
      </c>
      <c r="G241" s="20">
        <v>0</v>
      </c>
      <c r="H241" s="20">
        <v>0</v>
      </c>
      <c r="I241" s="20">
        <v>0</v>
      </c>
      <c r="J241" s="20">
        <v>0</v>
      </c>
      <c r="K241" s="20">
        <v>0</v>
      </c>
      <c r="L241" s="20">
        <v>0</v>
      </c>
      <c r="M241" s="20">
        <v>0</v>
      </c>
      <c r="N241" s="20">
        <v>0</v>
      </c>
      <c r="O241" s="20">
        <v>0</v>
      </c>
      <c r="P241" s="20">
        <v>0</v>
      </c>
      <c r="Q241" s="20">
        <v>0</v>
      </c>
      <c r="R241" s="20">
        <v>0</v>
      </c>
      <c r="S241" s="20">
        <v>0</v>
      </c>
      <c r="T241" s="20">
        <v>60000</v>
      </c>
      <c r="U241" s="20">
        <v>0</v>
      </c>
      <c r="V241" s="20">
        <v>5000</v>
      </c>
      <c r="W241" s="20">
        <v>0</v>
      </c>
      <c r="X241" s="20">
        <v>0</v>
      </c>
      <c r="Y241" s="20">
        <v>0</v>
      </c>
      <c r="Z241" s="20">
        <v>0</v>
      </c>
      <c r="AA241" s="20">
        <v>0</v>
      </c>
      <c r="AB241" s="20">
        <v>0</v>
      </c>
      <c r="AC241" s="20">
        <v>0</v>
      </c>
      <c r="AD241" s="20">
        <v>0</v>
      </c>
      <c r="AE241" s="20">
        <v>0</v>
      </c>
      <c r="AF241" s="20">
        <v>0</v>
      </c>
      <c r="AG241" s="20">
        <v>0</v>
      </c>
      <c r="AH241" s="20">
        <v>0</v>
      </c>
      <c r="AI241" s="20">
        <v>0</v>
      </c>
      <c r="AJ241" s="20">
        <v>0</v>
      </c>
      <c r="AK241" s="20">
        <v>0</v>
      </c>
      <c r="AL241" s="20">
        <v>0</v>
      </c>
      <c r="AM241" s="20">
        <v>0</v>
      </c>
      <c r="AN241" s="20">
        <v>0</v>
      </c>
      <c r="AO241" s="20">
        <v>55000</v>
      </c>
      <c r="AP241" s="20">
        <v>0</v>
      </c>
      <c r="AQ241" s="20">
        <v>0</v>
      </c>
      <c r="AR241" s="20">
        <v>0</v>
      </c>
      <c r="AS241" s="20">
        <v>0</v>
      </c>
      <c r="AT241" s="20">
        <v>0</v>
      </c>
      <c r="AU241" s="20">
        <v>0</v>
      </c>
      <c r="AV241" s="20">
        <v>0</v>
      </c>
      <c r="AW241" s="20">
        <v>0</v>
      </c>
      <c r="AX241" s="20">
        <v>0</v>
      </c>
      <c r="AY241" s="20">
        <v>0</v>
      </c>
      <c r="AZ241" s="20">
        <v>0</v>
      </c>
      <c r="BA241" s="20">
        <v>0</v>
      </c>
      <c r="BB241" s="20">
        <v>0</v>
      </c>
      <c r="BC241" s="20">
        <v>0</v>
      </c>
      <c r="BD241" s="20">
        <v>0</v>
      </c>
      <c r="BE241" s="20">
        <v>0</v>
      </c>
      <c r="BF241" s="20">
        <v>0</v>
      </c>
      <c r="BG241" s="20">
        <v>0</v>
      </c>
      <c r="BH241" s="20">
        <v>0</v>
      </c>
      <c r="BI241" s="20">
        <v>0</v>
      </c>
      <c r="BJ241" s="20">
        <v>0</v>
      </c>
      <c r="BK241" s="20">
        <v>0</v>
      </c>
      <c r="BL241" s="20">
        <v>0</v>
      </c>
      <c r="BM241" s="20">
        <v>0</v>
      </c>
      <c r="BN241" s="20">
        <v>0</v>
      </c>
      <c r="BO241" s="20">
        <v>0</v>
      </c>
      <c r="BP241" s="20">
        <v>0</v>
      </c>
      <c r="BQ241" s="20">
        <v>0</v>
      </c>
      <c r="BR241" s="20">
        <v>0</v>
      </c>
      <c r="BS241" s="20">
        <v>0</v>
      </c>
      <c r="BT241" s="20">
        <v>0</v>
      </c>
      <c r="BU241" s="20">
        <v>0</v>
      </c>
      <c r="BV241" s="20">
        <v>0</v>
      </c>
      <c r="BW241" s="20">
        <v>0</v>
      </c>
      <c r="BX241" s="20">
        <v>0</v>
      </c>
      <c r="BY241" s="20">
        <v>0</v>
      </c>
      <c r="BZ241" s="20">
        <v>0</v>
      </c>
      <c r="CA241" s="20">
        <v>0</v>
      </c>
      <c r="CB241" s="20">
        <v>0</v>
      </c>
      <c r="CC241" s="20">
        <v>0</v>
      </c>
      <c r="CD241" s="20">
        <v>0</v>
      </c>
      <c r="CE241" s="20">
        <v>0</v>
      </c>
      <c r="CF241" s="20">
        <v>0</v>
      </c>
      <c r="CG241" s="20">
        <v>0</v>
      </c>
      <c r="CH241" s="20">
        <v>0</v>
      </c>
      <c r="CI241" s="20">
        <v>0</v>
      </c>
      <c r="CJ241" s="20">
        <v>0</v>
      </c>
      <c r="CK241" s="20">
        <v>0</v>
      </c>
      <c r="CL241" s="20">
        <v>0</v>
      </c>
      <c r="CM241" s="20">
        <v>0</v>
      </c>
      <c r="CN241" s="20">
        <v>0</v>
      </c>
      <c r="CO241" s="20">
        <v>0</v>
      </c>
      <c r="CP241" s="20">
        <v>0</v>
      </c>
      <c r="CQ241" s="20">
        <v>0</v>
      </c>
      <c r="CR241" s="20">
        <v>0</v>
      </c>
      <c r="CS241" s="20">
        <v>0</v>
      </c>
      <c r="CT241" s="20">
        <v>0</v>
      </c>
      <c r="CU241" s="20">
        <v>0</v>
      </c>
      <c r="CV241" s="20">
        <v>0</v>
      </c>
      <c r="CW241" s="20">
        <v>0</v>
      </c>
      <c r="CX241" s="20">
        <v>0</v>
      </c>
      <c r="CY241" s="20">
        <v>0</v>
      </c>
      <c r="CZ241" s="20">
        <v>0</v>
      </c>
      <c r="DA241" s="20">
        <v>0</v>
      </c>
      <c r="DB241" s="20">
        <v>0</v>
      </c>
      <c r="DC241" s="20">
        <v>0</v>
      </c>
      <c r="DD241" s="20">
        <v>0</v>
      </c>
      <c r="DE241" s="20">
        <v>0</v>
      </c>
      <c r="DF241" s="20">
        <v>0</v>
      </c>
      <c r="DG241" s="29">
        <v>0</v>
      </c>
    </row>
    <row r="242" ht="15.4" customHeight="1" spans="1:111">
      <c r="A242" s="21" t="s">
        <v>2355</v>
      </c>
      <c r="B242" s="22" t="s">
        <v>1744</v>
      </c>
      <c r="C242" s="22" t="s">
        <v>1744</v>
      </c>
      <c r="D242" s="22" t="s">
        <v>2356</v>
      </c>
      <c r="E242" s="20">
        <v>130547</v>
      </c>
      <c r="F242" s="20">
        <v>0</v>
      </c>
      <c r="G242" s="20">
        <v>0</v>
      </c>
      <c r="H242" s="20">
        <v>0</v>
      </c>
      <c r="I242" s="20">
        <v>0</v>
      </c>
      <c r="J242" s="20">
        <v>0</v>
      </c>
      <c r="K242" s="20">
        <v>0</v>
      </c>
      <c r="L242" s="20">
        <v>0</v>
      </c>
      <c r="M242" s="20">
        <v>0</v>
      </c>
      <c r="N242" s="20">
        <v>0</v>
      </c>
      <c r="O242" s="20">
        <v>0</v>
      </c>
      <c r="P242" s="20">
        <v>0</v>
      </c>
      <c r="Q242" s="20">
        <v>0</v>
      </c>
      <c r="R242" s="20">
        <v>0</v>
      </c>
      <c r="S242" s="20">
        <v>0</v>
      </c>
      <c r="T242" s="20">
        <v>130547</v>
      </c>
      <c r="U242" s="20">
        <v>21737.11</v>
      </c>
      <c r="V242" s="20">
        <v>18400</v>
      </c>
      <c r="W242" s="20">
        <v>0</v>
      </c>
      <c r="X242" s="20">
        <v>0</v>
      </c>
      <c r="Y242" s="20">
        <v>0</v>
      </c>
      <c r="Z242" s="20">
        <v>0</v>
      </c>
      <c r="AA242" s="20">
        <v>0</v>
      </c>
      <c r="AB242" s="20">
        <v>0</v>
      </c>
      <c r="AC242" s="20">
        <v>0</v>
      </c>
      <c r="AD242" s="20">
        <v>10687.2</v>
      </c>
      <c r="AE242" s="20">
        <v>0</v>
      </c>
      <c r="AF242" s="20">
        <v>20000</v>
      </c>
      <c r="AG242" s="20">
        <v>0</v>
      </c>
      <c r="AH242" s="20">
        <v>0</v>
      </c>
      <c r="AI242" s="20">
        <v>0</v>
      </c>
      <c r="AJ242" s="20">
        <v>0</v>
      </c>
      <c r="AK242" s="20">
        <v>0</v>
      </c>
      <c r="AL242" s="20">
        <v>0</v>
      </c>
      <c r="AM242" s="20">
        <v>0</v>
      </c>
      <c r="AN242" s="20">
        <v>0</v>
      </c>
      <c r="AO242" s="20">
        <v>20000</v>
      </c>
      <c r="AP242" s="20">
        <v>0</v>
      </c>
      <c r="AQ242" s="20">
        <v>0</v>
      </c>
      <c r="AR242" s="20">
        <v>0</v>
      </c>
      <c r="AS242" s="20">
        <v>0</v>
      </c>
      <c r="AT242" s="20">
        <v>0</v>
      </c>
      <c r="AU242" s="20">
        <v>39722.69</v>
      </c>
      <c r="AV242" s="20">
        <v>0</v>
      </c>
      <c r="AW242" s="20">
        <v>0</v>
      </c>
      <c r="AX242" s="20">
        <v>0</v>
      </c>
      <c r="AY242" s="20">
        <v>0</v>
      </c>
      <c r="AZ242" s="20">
        <v>0</v>
      </c>
      <c r="BA242" s="20">
        <v>0</v>
      </c>
      <c r="BB242" s="20">
        <v>0</v>
      </c>
      <c r="BC242" s="20">
        <v>0</v>
      </c>
      <c r="BD242" s="20">
        <v>0</v>
      </c>
      <c r="BE242" s="20">
        <v>0</v>
      </c>
      <c r="BF242" s="20">
        <v>0</v>
      </c>
      <c r="BG242" s="20">
        <v>0</v>
      </c>
      <c r="BH242" s="20">
        <v>0</v>
      </c>
      <c r="BI242" s="20">
        <v>0</v>
      </c>
      <c r="BJ242" s="20">
        <v>0</v>
      </c>
      <c r="BK242" s="20">
        <v>0</v>
      </c>
      <c r="BL242" s="20">
        <v>0</v>
      </c>
      <c r="BM242" s="20">
        <v>0</v>
      </c>
      <c r="BN242" s="20">
        <v>0</v>
      </c>
      <c r="BO242" s="20">
        <v>0</v>
      </c>
      <c r="BP242" s="20">
        <v>0</v>
      </c>
      <c r="BQ242" s="20">
        <v>0</v>
      </c>
      <c r="BR242" s="20">
        <v>0</v>
      </c>
      <c r="BS242" s="20">
        <v>0</v>
      </c>
      <c r="BT242" s="20">
        <v>0</v>
      </c>
      <c r="BU242" s="20">
        <v>0</v>
      </c>
      <c r="BV242" s="20">
        <v>0</v>
      </c>
      <c r="BW242" s="20">
        <v>0</v>
      </c>
      <c r="BX242" s="20">
        <v>0</v>
      </c>
      <c r="BY242" s="20">
        <v>0</v>
      </c>
      <c r="BZ242" s="20">
        <v>0</v>
      </c>
      <c r="CA242" s="20">
        <v>0</v>
      </c>
      <c r="CB242" s="20">
        <v>0</v>
      </c>
      <c r="CC242" s="20">
        <v>0</v>
      </c>
      <c r="CD242" s="20">
        <v>0</v>
      </c>
      <c r="CE242" s="20">
        <v>0</v>
      </c>
      <c r="CF242" s="20">
        <v>0</v>
      </c>
      <c r="CG242" s="20">
        <v>0</v>
      </c>
      <c r="CH242" s="20">
        <v>0</v>
      </c>
      <c r="CI242" s="20">
        <v>0</v>
      </c>
      <c r="CJ242" s="20">
        <v>0</v>
      </c>
      <c r="CK242" s="20">
        <v>0</v>
      </c>
      <c r="CL242" s="20">
        <v>0</v>
      </c>
      <c r="CM242" s="20">
        <v>0</v>
      </c>
      <c r="CN242" s="20">
        <v>0</v>
      </c>
      <c r="CO242" s="20">
        <v>0</v>
      </c>
      <c r="CP242" s="20">
        <v>0</v>
      </c>
      <c r="CQ242" s="20">
        <v>0</v>
      </c>
      <c r="CR242" s="20">
        <v>0</v>
      </c>
      <c r="CS242" s="20">
        <v>0</v>
      </c>
      <c r="CT242" s="20">
        <v>0</v>
      </c>
      <c r="CU242" s="20">
        <v>0</v>
      </c>
      <c r="CV242" s="20">
        <v>0</v>
      </c>
      <c r="CW242" s="20">
        <v>0</v>
      </c>
      <c r="CX242" s="20">
        <v>0</v>
      </c>
      <c r="CY242" s="20">
        <v>0</v>
      </c>
      <c r="CZ242" s="20">
        <v>0</v>
      </c>
      <c r="DA242" s="20">
        <v>0</v>
      </c>
      <c r="DB242" s="20">
        <v>0</v>
      </c>
      <c r="DC242" s="20">
        <v>0</v>
      </c>
      <c r="DD242" s="20">
        <v>0</v>
      </c>
      <c r="DE242" s="20">
        <v>0</v>
      </c>
      <c r="DF242" s="20">
        <v>0</v>
      </c>
      <c r="DG242" s="29">
        <v>0</v>
      </c>
    </row>
    <row r="243" ht="15.4" customHeight="1" spans="1:111">
      <c r="A243" s="21" t="s">
        <v>2357</v>
      </c>
      <c r="B243" s="22" t="s">
        <v>1744</v>
      </c>
      <c r="C243" s="22" t="s">
        <v>1744</v>
      </c>
      <c r="D243" s="22" t="s">
        <v>2358</v>
      </c>
      <c r="E243" s="20">
        <v>1402660</v>
      </c>
      <c r="F243" s="20">
        <v>0</v>
      </c>
      <c r="G243" s="20">
        <v>0</v>
      </c>
      <c r="H243" s="20">
        <v>0</v>
      </c>
      <c r="I243" s="20">
        <v>0</v>
      </c>
      <c r="J243" s="20">
        <v>0</v>
      </c>
      <c r="K243" s="20">
        <v>0</v>
      </c>
      <c r="L243" s="20">
        <v>0</v>
      </c>
      <c r="M243" s="20">
        <v>0</v>
      </c>
      <c r="N243" s="20">
        <v>0</v>
      </c>
      <c r="O243" s="20">
        <v>0</v>
      </c>
      <c r="P243" s="20">
        <v>0</v>
      </c>
      <c r="Q243" s="20">
        <v>0</v>
      </c>
      <c r="R243" s="20">
        <v>0</v>
      </c>
      <c r="S243" s="20">
        <v>0</v>
      </c>
      <c r="T243" s="20">
        <v>0</v>
      </c>
      <c r="U243" s="20">
        <v>0</v>
      </c>
      <c r="V243" s="20">
        <v>0</v>
      </c>
      <c r="W243" s="20">
        <v>0</v>
      </c>
      <c r="X243" s="20">
        <v>0</v>
      </c>
      <c r="Y243" s="20">
        <v>0</v>
      </c>
      <c r="Z243" s="20">
        <v>0</v>
      </c>
      <c r="AA243" s="20">
        <v>0</v>
      </c>
      <c r="AB243" s="20">
        <v>0</v>
      </c>
      <c r="AC243" s="20">
        <v>0</v>
      </c>
      <c r="AD243" s="20">
        <v>0</v>
      </c>
      <c r="AE243" s="20">
        <v>0</v>
      </c>
      <c r="AF243" s="20">
        <v>0</v>
      </c>
      <c r="AG243" s="20">
        <v>0</v>
      </c>
      <c r="AH243" s="20">
        <v>0</v>
      </c>
      <c r="AI243" s="20">
        <v>0</v>
      </c>
      <c r="AJ243" s="20">
        <v>0</v>
      </c>
      <c r="AK243" s="20">
        <v>0</v>
      </c>
      <c r="AL243" s="20">
        <v>0</v>
      </c>
      <c r="AM243" s="20">
        <v>0</v>
      </c>
      <c r="AN243" s="20">
        <v>0</v>
      </c>
      <c r="AO243" s="20">
        <v>0</v>
      </c>
      <c r="AP243" s="20">
        <v>0</v>
      </c>
      <c r="AQ243" s="20">
        <v>0</v>
      </c>
      <c r="AR243" s="20">
        <v>0</v>
      </c>
      <c r="AS243" s="20">
        <v>0</v>
      </c>
      <c r="AT243" s="20">
        <v>0</v>
      </c>
      <c r="AU243" s="20">
        <v>0</v>
      </c>
      <c r="AV243" s="20">
        <v>1402660</v>
      </c>
      <c r="AW243" s="20">
        <v>0</v>
      </c>
      <c r="AX243" s="20">
        <v>0</v>
      </c>
      <c r="AY243" s="20">
        <v>0</v>
      </c>
      <c r="AZ243" s="20">
        <v>0</v>
      </c>
      <c r="BA243" s="20">
        <v>1402660</v>
      </c>
      <c r="BB243" s="20">
        <v>0</v>
      </c>
      <c r="BC243" s="20">
        <v>0</v>
      </c>
      <c r="BD243" s="20">
        <v>0</v>
      </c>
      <c r="BE243" s="20">
        <v>0</v>
      </c>
      <c r="BF243" s="20">
        <v>0</v>
      </c>
      <c r="BG243" s="20">
        <v>0</v>
      </c>
      <c r="BH243" s="20">
        <v>0</v>
      </c>
      <c r="BI243" s="20">
        <v>0</v>
      </c>
      <c r="BJ243" s="20">
        <v>0</v>
      </c>
      <c r="BK243" s="20">
        <v>0</v>
      </c>
      <c r="BL243" s="20">
        <v>0</v>
      </c>
      <c r="BM243" s="20">
        <v>0</v>
      </c>
      <c r="BN243" s="20">
        <v>0</v>
      </c>
      <c r="BO243" s="20">
        <v>0</v>
      </c>
      <c r="BP243" s="20">
        <v>0</v>
      </c>
      <c r="BQ243" s="20">
        <v>0</v>
      </c>
      <c r="BR243" s="20">
        <v>0</v>
      </c>
      <c r="BS243" s="20">
        <v>0</v>
      </c>
      <c r="BT243" s="20">
        <v>0</v>
      </c>
      <c r="BU243" s="20">
        <v>0</v>
      </c>
      <c r="BV243" s="20">
        <v>0</v>
      </c>
      <c r="BW243" s="20">
        <v>0</v>
      </c>
      <c r="BX243" s="20">
        <v>0</v>
      </c>
      <c r="BY243" s="20">
        <v>0</v>
      </c>
      <c r="BZ243" s="20">
        <v>0</v>
      </c>
      <c r="CA243" s="20">
        <v>0</v>
      </c>
      <c r="CB243" s="20">
        <v>0</v>
      </c>
      <c r="CC243" s="20">
        <v>0</v>
      </c>
      <c r="CD243" s="20">
        <v>0</v>
      </c>
      <c r="CE243" s="20">
        <v>0</v>
      </c>
      <c r="CF243" s="20">
        <v>0</v>
      </c>
      <c r="CG243" s="20">
        <v>0</v>
      </c>
      <c r="CH243" s="20">
        <v>0</v>
      </c>
      <c r="CI243" s="20">
        <v>0</v>
      </c>
      <c r="CJ243" s="20">
        <v>0</v>
      </c>
      <c r="CK243" s="20">
        <v>0</v>
      </c>
      <c r="CL243" s="20">
        <v>0</v>
      </c>
      <c r="CM243" s="20">
        <v>0</v>
      </c>
      <c r="CN243" s="20">
        <v>0</v>
      </c>
      <c r="CO243" s="20">
        <v>0</v>
      </c>
      <c r="CP243" s="20">
        <v>0</v>
      </c>
      <c r="CQ243" s="20">
        <v>0</v>
      </c>
      <c r="CR243" s="20">
        <v>0</v>
      </c>
      <c r="CS243" s="20">
        <v>0</v>
      </c>
      <c r="CT243" s="20">
        <v>0</v>
      </c>
      <c r="CU243" s="20">
        <v>0</v>
      </c>
      <c r="CV243" s="20">
        <v>0</v>
      </c>
      <c r="CW243" s="20">
        <v>0</v>
      </c>
      <c r="CX243" s="20">
        <v>0</v>
      </c>
      <c r="CY243" s="20">
        <v>0</v>
      </c>
      <c r="CZ243" s="20">
        <v>0</v>
      </c>
      <c r="DA243" s="20">
        <v>0</v>
      </c>
      <c r="DB243" s="20">
        <v>0</v>
      </c>
      <c r="DC243" s="20">
        <v>0</v>
      </c>
      <c r="DD243" s="20">
        <v>0</v>
      </c>
      <c r="DE243" s="20">
        <v>0</v>
      </c>
      <c r="DF243" s="20">
        <v>0</v>
      </c>
      <c r="DG243" s="29">
        <v>0</v>
      </c>
    </row>
    <row r="244" ht="15.4" customHeight="1" spans="1:111">
      <c r="A244" s="21" t="s">
        <v>2359</v>
      </c>
      <c r="B244" s="22" t="s">
        <v>1744</v>
      </c>
      <c r="C244" s="22" t="s">
        <v>1744</v>
      </c>
      <c r="D244" s="22" t="s">
        <v>2360</v>
      </c>
      <c r="E244" s="20">
        <v>1402660</v>
      </c>
      <c r="F244" s="20">
        <v>0</v>
      </c>
      <c r="G244" s="20">
        <v>0</v>
      </c>
      <c r="H244" s="20">
        <v>0</v>
      </c>
      <c r="I244" s="20">
        <v>0</v>
      </c>
      <c r="J244" s="20">
        <v>0</v>
      </c>
      <c r="K244" s="20">
        <v>0</v>
      </c>
      <c r="L244" s="20">
        <v>0</v>
      </c>
      <c r="M244" s="20">
        <v>0</v>
      </c>
      <c r="N244" s="20">
        <v>0</v>
      </c>
      <c r="O244" s="20">
        <v>0</v>
      </c>
      <c r="P244" s="20">
        <v>0</v>
      </c>
      <c r="Q244" s="20">
        <v>0</v>
      </c>
      <c r="R244" s="20">
        <v>0</v>
      </c>
      <c r="S244" s="20">
        <v>0</v>
      </c>
      <c r="T244" s="20">
        <v>0</v>
      </c>
      <c r="U244" s="20">
        <v>0</v>
      </c>
      <c r="V244" s="20">
        <v>0</v>
      </c>
      <c r="W244" s="20">
        <v>0</v>
      </c>
      <c r="X244" s="20">
        <v>0</v>
      </c>
      <c r="Y244" s="20">
        <v>0</v>
      </c>
      <c r="Z244" s="20">
        <v>0</v>
      </c>
      <c r="AA244" s="20">
        <v>0</v>
      </c>
      <c r="AB244" s="20">
        <v>0</v>
      </c>
      <c r="AC244" s="20">
        <v>0</v>
      </c>
      <c r="AD244" s="20">
        <v>0</v>
      </c>
      <c r="AE244" s="20">
        <v>0</v>
      </c>
      <c r="AF244" s="20">
        <v>0</v>
      </c>
      <c r="AG244" s="20">
        <v>0</v>
      </c>
      <c r="AH244" s="20">
        <v>0</v>
      </c>
      <c r="AI244" s="20">
        <v>0</v>
      </c>
      <c r="AJ244" s="20">
        <v>0</v>
      </c>
      <c r="AK244" s="20">
        <v>0</v>
      </c>
      <c r="AL244" s="20">
        <v>0</v>
      </c>
      <c r="AM244" s="20">
        <v>0</v>
      </c>
      <c r="AN244" s="20">
        <v>0</v>
      </c>
      <c r="AO244" s="20">
        <v>0</v>
      </c>
      <c r="AP244" s="20">
        <v>0</v>
      </c>
      <c r="AQ244" s="20">
        <v>0</v>
      </c>
      <c r="AR244" s="20">
        <v>0</v>
      </c>
      <c r="AS244" s="20">
        <v>0</v>
      </c>
      <c r="AT244" s="20">
        <v>0</v>
      </c>
      <c r="AU244" s="20">
        <v>0</v>
      </c>
      <c r="AV244" s="20">
        <v>1402660</v>
      </c>
      <c r="AW244" s="20">
        <v>0</v>
      </c>
      <c r="AX244" s="20">
        <v>0</v>
      </c>
      <c r="AY244" s="20">
        <v>0</v>
      </c>
      <c r="AZ244" s="20">
        <v>0</v>
      </c>
      <c r="BA244" s="20">
        <v>1402660</v>
      </c>
      <c r="BB244" s="20">
        <v>0</v>
      </c>
      <c r="BC244" s="20">
        <v>0</v>
      </c>
      <c r="BD244" s="20">
        <v>0</v>
      </c>
      <c r="BE244" s="20">
        <v>0</v>
      </c>
      <c r="BF244" s="20">
        <v>0</v>
      </c>
      <c r="BG244" s="20">
        <v>0</v>
      </c>
      <c r="BH244" s="20">
        <v>0</v>
      </c>
      <c r="BI244" s="20">
        <v>0</v>
      </c>
      <c r="BJ244" s="20">
        <v>0</v>
      </c>
      <c r="BK244" s="20">
        <v>0</v>
      </c>
      <c r="BL244" s="20">
        <v>0</v>
      </c>
      <c r="BM244" s="20">
        <v>0</v>
      </c>
      <c r="BN244" s="20">
        <v>0</v>
      </c>
      <c r="BO244" s="20">
        <v>0</v>
      </c>
      <c r="BP244" s="20">
        <v>0</v>
      </c>
      <c r="BQ244" s="20">
        <v>0</v>
      </c>
      <c r="BR244" s="20">
        <v>0</v>
      </c>
      <c r="BS244" s="20">
        <v>0</v>
      </c>
      <c r="BT244" s="20">
        <v>0</v>
      </c>
      <c r="BU244" s="20">
        <v>0</v>
      </c>
      <c r="BV244" s="20">
        <v>0</v>
      </c>
      <c r="BW244" s="20">
        <v>0</v>
      </c>
      <c r="BX244" s="20">
        <v>0</v>
      </c>
      <c r="BY244" s="20">
        <v>0</v>
      </c>
      <c r="BZ244" s="20">
        <v>0</v>
      </c>
      <c r="CA244" s="20">
        <v>0</v>
      </c>
      <c r="CB244" s="20">
        <v>0</v>
      </c>
      <c r="CC244" s="20">
        <v>0</v>
      </c>
      <c r="CD244" s="20">
        <v>0</v>
      </c>
      <c r="CE244" s="20">
        <v>0</v>
      </c>
      <c r="CF244" s="20">
        <v>0</v>
      </c>
      <c r="CG244" s="20">
        <v>0</v>
      </c>
      <c r="CH244" s="20">
        <v>0</v>
      </c>
      <c r="CI244" s="20">
        <v>0</v>
      </c>
      <c r="CJ244" s="20">
        <v>0</v>
      </c>
      <c r="CK244" s="20">
        <v>0</v>
      </c>
      <c r="CL244" s="20">
        <v>0</v>
      </c>
      <c r="CM244" s="20">
        <v>0</v>
      </c>
      <c r="CN244" s="20">
        <v>0</v>
      </c>
      <c r="CO244" s="20">
        <v>0</v>
      </c>
      <c r="CP244" s="20">
        <v>0</v>
      </c>
      <c r="CQ244" s="20">
        <v>0</v>
      </c>
      <c r="CR244" s="20">
        <v>0</v>
      </c>
      <c r="CS244" s="20">
        <v>0</v>
      </c>
      <c r="CT244" s="20">
        <v>0</v>
      </c>
      <c r="CU244" s="20">
        <v>0</v>
      </c>
      <c r="CV244" s="20">
        <v>0</v>
      </c>
      <c r="CW244" s="20">
        <v>0</v>
      </c>
      <c r="CX244" s="20">
        <v>0</v>
      </c>
      <c r="CY244" s="20">
        <v>0</v>
      </c>
      <c r="CZ244" s="20">
        <v>0</v>
      </c>
      <c r="DA244" s="20">
        <v>0</v>
      </c>
      <c r="DB244" s="20">
        <v>0</v>
      </c>
      <c r="DC244" s="20">
        <v>0</v>
      </c>
      <c r="DD244" s="20">
        <v>0</v>
      </c>
      <c r="DE244" s="20">
        <v>0</v>
      </c>
      <c r="DF244" s="20">
        <v>0</v>
      </c>
      <c r="DG244" s="29">
        <v>0</v>
      </c>
    </row>
    <row r="245" ht="15.4" customHeight="1" spans="1:111">
      <c r="A245" s="21" t="s">
        <v>2361</v>
      </c>
      <c r="B245" s="22" t="s">
        <v>1744</v>
      </c>
      <c r="C245" s="22" t="s">
        <v>1744</v>
      </c>
      <c r="D245" s="22" t="s">
        <v>2362</v>
      </c>
      <c r="E245" s="20">
        <v>68745000</v>
      </c>
      <c r="F245" s="20">
        <v>0</v>
      </c>
      <c r="G245" s="20">
        <v>0</v>
      </c>
      <c r="H245" s="20">
        <v>0</v>
      </c>
      <c r="I245" s="20">
        <v>0</v>
      </c>
      <c r="J245" s="20">
        <v>0</v>
      </c>
      <c r="K245" s="20">
        <v>0</v>
      </c>
      <c r="L245" s="20">
        <v>0</v>
      </c>
      <c r="M245" s="20">
        <v>0</v>
      </c>
      <c r="N245" s="20">
        <v>0</v>
      </c>
      <c r="O245" s="20">
        <v>0</v>
      </c>
      <c r="P245" s="20">
        <v>0</v>
      </c>
      <c r="Q245" s="20">
        <v>0</v>
      </c>
      <c r="R245" s="20">
        <v>0</v>
      </c>
      <c r="S245" s="20">
        <v>0</v>
      </c>
      <c r="T245" s="20">
        <v>0</v>
      </c>
      <c r="U245" s="20">
        <v>0</v>
      </c>
      <c r="V245" s="20">
        <v>0</v>
      </c>
      <c r="W245" s="20">
        <v>0</v>
      </c>
      <c r="X245" s="20">
        <v>0</v>
      </c>
      <c r="Y245" s="20">
        <v>0</v>
      </c>
      <c r="Z245" s="20">
        <v>0</v>
      </c>
      <c r="AA245" s="20">
        <v>0</v>
      </c>
      <c r="AB245" s="20">
        <v>0</v>
      </c>
      <c r="AC245" s="20">
        <v>0</v>
      </c>
      <c r="AD245" s="20">
        <v>0</v>
      </c>
      <c r="AE245" s="20">
        <v>0</v>
      </c>
      <c r="AF245" s="20">
        <v>0</v>
      </c>
      <c r="AG245" s="20">
        <v>0</v>
      </c>
      <c r="AH245" s="20">
        <v>0</v>
      </c>
      <c r="AI245" s="20">
        <v>0</v>
      </c>
      <c r="AJ245" s="20">
        <v>0</v>
      </c>
      <c r="AK245" s="20">
        <v>0</v>
      </c>
      <c r="AL245" s="20">
        <v>0</v>
      </c>
      <c r="AM245" s="20">
        <v>0</v>
      </c>
      <c r="AN245" s="20">
        <v>0</v>
      </c>
      <c r="AO245" s="20">
        <v>0</v>
      </c>
      <c r="AP245" s="20">
        <v>0</v>
      </c>
      <c r="AQ245" s="20">
        <v>0</v>
      </c>
      <c r="AR245" s="20">
        <v>0</v>
      </c>
      <c r="AS245" s="20">
        <v>0</v>
      </c>
      <c r="AT245" s="20">
        <v>0</v>
      </c>
      <c r="AU245" s="20">
        <v>0</v>
      </c>
      <c r="AV245" s="20">
        <v>68745000</v>
      </c>
      <c r="AW245" s="20">
        <v>0</v>
      </c>
      <c r="AX245" s="20">
        <v>0</v>
      </c>
      <c r="AY245" s="20">
        <v>0</v>
      </c>
      <c r="AZ245" s="20">
        <v>0</v>
      </c>
      <c r="BA245" s="20">
        <v>0</v>
      </c>
      <c r="BB245" s="20">
        <v>0</v>
      </c>
      <c r="BC245" s="20">
        <v>68745000</v>
      </c>
      <c r="BD245" s="20">
        <v>0</v>
      </c>
      <c r="BE245" s="20">
        <v>0</v>
      </c>
      <c r="BF245" s="20">
        <v>0</v>
      </c>
      <c r="BG245" s="20">
        <v>0</v>
      </c>
      <c r="BH245" s="20">
        <v>0</v>
      </c>
      <c r="BI245" s="20">
        <v>0</v>
      </c>
      <c r="BJ245" s="20">
        <v>0</v>
      </c>
      <c r="BK245" s="20">
        <v>0</v>
      </c>
      <c r="BL245" s="20">
        <v>0</v>
      </c>
      <c r="BM245" s="20">
        <v>0</v>
      </c>
      <c r="BN245" s="20">
        <v>0</v>
      </c>
      <c r="BO245" s="20">
        <v>0</v>
      </c>
      <c r="BP245" s="20">
        <v>0</v>
      </c>
      <c r="BQ245" s="20">
        <v>0</v>
      </c>
      <c r="BR245" s="20">
        <v>0</v>
      </c>
      <c r="BS245" s="20">
        <v>0</v>
      </c>
      <c r="BT245" s="20">
        <v>0</v>
      </c>
      <c r="BU245" s="20">
        <v>0</v>
      </c>
      <c r="BV245" s="20">
        <v>0</v>
      </c>
      <c r="BW245" s="20">
        <v>0</v>
      </c>
      <c r="BX245" s="20">
        <v>0</v>
      </c>
      <c r="BY245" s="20">
        <v>0</v>
      </c>
      <c r="BZ245" s="20">
        <v>0</v>
      </c>
      <c r="CA245" s="20">
        <v>0</v>
      </c>
      <c r="CB245" s="20">
        <v>0</v>
      </c>
      <c r="CC245" s="20">
        <v>0</v>
      </c>
      <c r="CD245" s="20">
        <v>0</v>
      </c>
      <c r="CE245" s="20">
        <v>0</v>
      </c>
      <c r="CF245" s="20">
        <v>0</v>
      </c>
      <c r="CG245" s="20">
        <v>0</v>
      </c>
      <c r="CH245" s="20">
        <v>0</v>
      </c>
      <c r="CI245" s="20">
        <v>0</v>
      </c>
      <c r="CJ245" s="20">
        <v>0</v>
      </c>
      <c r="CK245" s="20">
        <v>0</v>
      </c>
      <c r="CL245" s="20">
        <v>0</v>
      </c>
      <c r="CM245" s="20">
        <v>0</v>
      </c>
      <c r="CN245" s="20">
        <v>0</v>
      </c>
      <c r="CO245" s="20">
        <v>0</v>
      </c>
      <c r="CP245" s="20">
        <v>0</v>
      </c>
      <c r="CQ245" s="20">
        <v>0</v>
      </c>
      <c r="CR245" s="20">
        <v>0</v>
      </c>
      <c r="CS245" s="20">
        <v>0</v>
      </c>
      <c r="CT245" s="20">
        <v>0</v>
      </c>
      <c r="CU245" s="20">
        <v>0</v>
      </c>
      <c r="CV245" s="20">
        <v>0</v>
      </c>
      <c r="CW245" s="20">
        <v>0</v>
      </c>
      <c r="CX245" s="20">
        <v>0</v>
      </c>
      <c r="CY245" s="20">
        <v>0</v>
      </c>
      <c r="CZ245" s="20">
        <v>0</v>
      </c>
      <c r="DA245" s="20">
        <v>0</v>
      </c>
      <c r="DB245" s="20">
        <v>0</v>
      </c>
      <c r="DC245" s="20">
        <v>0</v>
      </c>
      <c r="DD245" s="20">
        <v>0</v>
      </c>
      <c r="DE245" s="20">
        <v>0</v>
      </c>
      <c r="DF245" s="20">
        <v>0</v>
      </c>
      <c r="DG245" s="29">
        <v>0</v>
      </c>
    </row>
    <row r="246" ht="15.4" customHeight="1" spans="1:111">
      <c r="A246" s="21" t="s">
        <v>2363</v>
      </c>
      <c r="B246" s="22" t="s">
        <v>1744</v>
      </c>
      <c r="C246" s="22" t="s">
        <v>1744</v>
      </c>
      <c r="D246" s="22" t="s">
        <v>2364</v>
      </c>
      <c r="E246" s="20">
        <v>68745000</v>
      </c>
      <c r="F246" s="20">
        <v>0</v>
      </c>
      <c r="G246" s="20">
        <v>0</v>
      </c>
      <c r="H246" s="20">
        <v>0</v>
      </c>
      <c r="I246" s="20">
        <v>0</v>
      </c>
      <c r="J246" s="20">
        <v>0</v>
      </c>
      <c r="K246" s="20">
        <v>0</v>
      </c>
      <c r="L246" s="20">
        <v>0</v>
      </c>
      <c r="M246" s="20">
        <v>0</v>
      </c>
      <c r="N246" s="20">
        <v>0</v>
      </c>
      <c r="O246" s="20">
        <v>0</v>
      </c>
      <c r="P246" s="20">
        <v>0</v>
      </c>
      <c r="Q246" s="20">
        <v>0</v>
      </c>
      <c r="R246" s="20">
        <v>0</v>
      </c>
      <c r="S246" s="20">
        <v>0</v>
      </c>
      <c r="T246" s="20">
        <v>0</v>
      </c>
      <c r="U246" s="20">
        <v>0</v>
      </c>
      <c r="V246" s="20">
        <v>0</v>
      </c>
      <c r="W246" s="20">
        <v>0</v>
      </c>
      <c r="X246" s="20">
        <v>0</v>
      </c>
      <c r="Y246" s="20">
        <v>0</v>
      </c>
      <c r="Z246" s="20">
        <v>0</v>
      </c>
      <c r="AA246" s="20">
        <v>0</v>
      </c>
      <c r="AB246" s="20">
        <v>0</v>
      </c>
      <c r="AC246" s="20">
        <v>0</v>
      </c>
      <c r="AD246" s="20">
        <v>0</v>
      </c>
      <c r="AE246" s="20">
        <v>0</v>
      </c>
      <c r="AF246" s="20">
        <v>0</v>
      </c>
      <c r="AG246" s="20">
        <v>0</v>
      </c>
      <c r="AH246" s="20">
        <v>0</v>
      </c>
      <c r="AI246" s="20">
        <v>0</v>
      </c>
      <c r="AJ246" s="20">
        <v>0</v>
      </c>
      <c r="AK246" s="20">
        <v>0</v>
      </c>
      <c r="AL246" s="20">
        <v>0</v>
      </c>
      <c r="AM246" s="20">
        <v>0</v>
      </c>
      <c r="AN246" s="20">
        <v>0</v>
      </c>
      <c r="AO246" s="20">
        <v>0</v>
      </c>
      <c r="AP246" s="20">
        <v>0</v>
      </c>
      <c r="AQ246" s="20">
        <v>0</v>
      </c>
      <c r="AR246" s="20">
        <v>0</v>
      </c>
      <c r="AS246" s="20">
        <v>0</v>
      </c>
      <c r="AT246" s="20">
        <v>0</v>
      </c>
      <c r="AU246" s="20">
        <v>0</v>
      </c>
      <c r="AV246" s="20">
        <v>68745000</v>
      </c>
      <c r="AW246" s="20">
        <v>0</v>
      </c>
      <c r="AX246" s="20">
        <v>0</v>
      </c>
      <c r="AY246" s="20">
        <v>0</v>
      </c>
      <c r="AZ246" s="20">
        <v>0</v>
      </c>
      <c r="BA246" s="20">
        <v>0</v>
      </c>
      <c r="BB246" s="20">
        <v>0</v>
      </c>
      <c r="BC246" s="20">
        <v>68745000</v>
      </c>
      <c r="BD246" s="20">
        <v>0</v>
      </c>
      <c r="BE246" s="20">
        <v>0</v>
      </c>
      <c r="BF246" s="20">
        <v>0</v>
      </c>
      <c r="BG246" s="20">
        <v>0</v>
      </c>
      <c r="BH246" s="20">
        <v>0</v>
      </c>
      <c r="BI246" s="20">
        <v>0</v>
      </c>
      <c r="BJ246" s="20">
        <v>0</v>
      </c>
      <c r="BK246" s="20">
        <v>0</v>
      </c>
      <c r="BL246" s="20">
        <v>0</v>
      </c>
      <c r="BM246" s="20">
        <v>0</v>
      </c>
      <c r="BN246" s="20">
        <v>0</v>
      </c>
      <c r="BO246" s="20">
        <v>0</v>
      </c>
      <c r="BP246" s="20">
        <v>0</v>
      </c>
      <c r="BQ246" s="20">
        <v>0</v>
      </c>
      <c r="BR246" s="20">
        <v>0</v>
      </c>
      <c r="BS246" s="20">
        <v>0</v>
      </c>
      <c r="BT246" s="20">
        <v>0</v>
      </c>
      <c r="BU246" s="20">
        <v>0</v>
      </c>
      <c r="BV246" s="20">
        <v>0</v>
      </c>
      <c r="BW246" s="20">
        <v>0</v>
      </c>
      <c r="BX246" s="20">
        <v>0</v>
      </c>
      <c r="BY246" s="20">
        <v>0</v>
      </c>
      <c r="BZ246" s="20">
        <v>0</v>
      </c>
      <c r="CA246" s="20">
        <v>0</v>
      </c>
      <c r="CB246" s="20">
        <v>0</v>
      </c>
      <c r="CC246" s="20">
        <v>0</v>
      </c>
      <c r="CD246" s="20">
        <v>0</v>
      </c>
      <c r="CE246" s="20">
        <v>0</v>
      </c>
      <c r="CF246" s="20">
        <v>0</v>
      </c>
      <c r="CG246" s="20">
        <v>0</v>
      </c>
      <c r="CH246" s="20">
        <v>0</v>
      </c>
      <c r="CI246" s="20">
        <v>0</v>
      </c>
      <c r="CJ246" s="20">
        <v>0</v>
      </c>
      <c r="CK246" s="20">
        <v>0</v>
      </c>
      <c r="CL246" s="20">
        <v>0</v>
      </c>
      <c r="CM246" s="20">
        <v>0</v>
      </c>
      <c r="CN246" s="20">
        <v>0</v>
      </c>
      <c r="CO246" s="20">
        <v>0</v>
      </c>
      <c r="CP246" s="20">
        <v>0</v>
      </c>
      <c r="CQ246" s="20">
        <v>0</v>
      </c>
      <c r="CR246" s="20">
        <v>0</v>
      </c>
      <c r="CS246" s="20">
        <v>0</v>
      </c>
      <c r="CT246" s="20">
        <v>0</v>
      </c>
      <c r="CU246" s="20">
        <v>0</v>
      </c>
      <c r="CV246" s="20">
        <v>0</v>
      </c>
      <c r="CW246" s="20">
        <v>0</v>
      </c>
      <c r="CX246" s="20">
        <v>0</v>
      </c>
      <c r="CY246" s="20">
        <v>0</v>
      </c>
      <c r="CZ246" s="20">
        <v>0</v>
      </c>
      <c r="DA246" s="20">
        <v>0</v>
      </c>
      <c r="DB246" s="20">
        <v>0</v>
      </c>
      <c r="DC246" s="20">
        <v>0</v>
      </c>
      <c r="DD246" s="20">
        <v>0</v>
      </c>
      <c r="DE246" s="20">
        <v>0</v>
      </c>
      <c r="DF246" s="20">
        <v>0</v>
      </c>
      <c r="DG246" s="29">
        <v>0</v>
      </c>
    </row>
    <row r="247" ht="15.4" customHeight="1" spans="1:111">
      <c r="A247" s="21" t="s">
        <v>2365</v>
      </c>
      <c r="B247" s="22" t="s">
        <v>1744</v>
      </c>
      <c r="C247" s="22" t="s">
        <v>1744</v>
      </c>
      <c r="D247" s="22" t="s">
        <v>1226</v>
      </c>
      <c r="E247" s="20">
        <v>30167209.18</v>
      </c>
      <c r="F247" s="20">
        <v>35000</v>
      </c>
      <c r="G247" s="20">
        <v>35000</v>
      </c>
      <c r="H247" s="20">
        <v>0</v>
      </c>
      <c r="I247" s="20">
        <v>0</v>
      </c>
      <c r="J247" s="20">
        <v>0</v>
      </c>
      <c r="K247" s="20">
        <v>0</v>
      </c>
      <c r="L247" s="20">
        <v>0</v>
      </c>
      <c r="M247" s="20">
        <v>0</v>
      </c>
      <c r="N247" s="20">
        <v>0</v>
      </c>
      <c r="O247" s="20">
        <v>0</v>
      </c>
      <c r="P247" s="20">
        <v>0</v>
      </c>
      <c r="Q247" s="20">
        <v>0</v>
      </c>
      <c r="R247" s="20">
        <v>0</v>
      </c>
      <c r="S247" s="20">
        <v>0</v>
      </c>
      <c r="T247" s="20">
        <v>6132209.18</v>
      </c>
      <c r="U247" s="20">
        <v>169822.24</v>
      </c>
      <c r="V247" s="20">
        <v>262600</v>
      </c>
      <c r="W247" s="20">
        <v>8000</v>
      </c>
      <c r="X247" s="20">
        <v>0</v>
      </c>
      <c r="Y247" s="20">
        <v>17000</v>
      </c>
      <c r="Z247" s="20">
        <v>32000</v>
      </c>
      <c r="AA247" s="20">
        <v>38452.24</v>
      </c>
      <c r="AB247" s="20">
        <v>0</v>
      </c>
      <c r="AC247" s="20">
        <v>0</v>
      </c>
      <c r="AD247" s="20">
        <v>38500</v>
      </c>
      <c r="AE247" s="20">
        <v>0</v>
      </c>
      <c r="AF247" s="20">
        <v>464400</v>
      </c>
      <c r="AG247" s="20">
        <v>8000</v>
      </c>
      <c r="AH247" s="20">
        <v>0</v>
      </c>
      <c r="AI247" s="20">
        <v>0</v>
      </c>
      <c r="AJ247" s="20">
        <v>0</v>
      </c>
      <c r="AK247" s="20">
        <v>0</v>
      </c>
      <c r="AL247" s="20">
        <v>0</v>
      </c>
      <c r="AM247" s="20">
        <v>1386052.9</v>
      </c>
      <c r="AN247" s="20">
        <v>855522</v>
      </c>
      <c r="AO247" s="20">
        <v>2441530</v>
      </c>
      <c r="AP247" s="20">
        <v>0</v>
      </c>
      <c r="AQ247" s="20">
        <v>0</v>
      </c>
      <c r="AR247" s="20">
        <v>0</v>
      </c>
      <c r="AS247" s="20">
        <v>303937.11</v>
      </c>
      <c r="AT247" s="20">
        <v>0</v>
      </c>
      <c r="AU247" s="20">
        <v>106392.69</v>
      </c>
      <c r="AV247" s="20">
        <v>16140000</v>
      </c>
      <c r="AW247" s="20">
        <v>0</v>
      </c>
      <c r="AX247" s="20">
        <v>0</v>
      </c>
      <c r="AY247" s="20">
        <v>0</v>
      </c>
      <c r="AZ247" s="20">
        <v>0</v>
      </c>
      <c r="BA247" s="20">
        <v>9990000</v>
      </c>
      <c r="BB247" s="20">
        <v>0</v>
      </c>
      <c r="BC247" s="20">
        <v>0</v>
      </c>
      <c r="BD247" s="20">
        <v>0</v>
      </c>
      <c r="BE247" s="20">
        <v>0</v>
      </c>
      <c r="BF247" s="20">
        <v>6000000</v>
      </c>
      <c r="BG247" s="20">
        <v>150000</v>
      </c>
      <c r="BH247" s="20">
        <v>0</v>
      </c>
      <c r="BI247" s="20">
        <v>0</v>
      </c>
      <c r="BJ247" s="20">
        <v>0</v>
      </c>
      <c r="BK247" s="20">
        <v>0</v>
      </c>
      <c r="BL247" s="20">
        <v>0</v>
      </c>
      <c r="BM247" s="20">
        <v>0</v>
      </c>
      <c r="BN247" s="20">
        <v>0</v>
      </c>
      <c r="BO247" s="20">
        <v>0</v>
      </c>
      <c r="BP247" s="20">
        <v>0</v>
      </c>
      <c r="BQ247" s="20">
        <v>0</v>
      </c>
      <c r="BR247" s="20">
        <v>0</v>
      </c>
      <c r="BS247" s="20">
        <v>0</v>
      </c>
      <c r="BT247" s="20">
        <v>0</v>
      </c>
      <c r="BU247" s="20">
        <v>0</v>
      </c>
      <c r="BV247" s="20">
        <v>0</v>
      </c>
      <c r="BW247" s="20">
        <v>0</v>
      </c>
      <c r="BX247" s="20">
        <v>0</v>
      </c>
      <c r="BY247" s="20">
        <v>0</v>
      </c>
      <c r="BZ247" s="20">
        <v>7810000</v>
      </c>
      <c r="CA247" s="20">
        <v>0</v>
      </c>
      <c r="CB247" s="20">
        <v>0</v>
      </c>
      <c r="CC247" s="20">
        <v>0</v>
      </c>
      <c r="CD247" s="20">
        <v>7810000</v>
      </c>
      <c r="CE247" s="20">
        <v>0</v>
      </c>
      <c r="CF247" s="20">
        <v>0</v>
      </c>
      <c r="CG247" s="20">
        <v>0</v>
      </c>
      <c r="CH247" s="20">
        <v>0</v>
      </c>
      <c r="CI247" s="20">
        <v>0</v>
      </c>
      <c r="CJ247" s="20">
        <v>0</v>
      </c>
      <c r="CK247" s="20">
        <v>0</v>
      </c>
      <c r="CL247" s="20">
        <v>0</v>
      </c>
      <c r="CM247" s="20">
        <v>0</v>
      </c>
      <c r="CN247" s="20">
        <v>0</v>
      </c>
      <c r="CO247" s="20">
        <v>0</v>
      </c>
      <c r="CP247" s="20">
        <v>0</v>
      </c>
      <c r="CQ247" s="20">
        <v>0</v>
      </c>
      <c r="CR247" s="20">
        <v>0</v>
      </c>
      <c r="CS247" s="20">
        <v>0</v>
      </c>
      <c r="CT247" s="20">
        <v>50000</v>
      </c>
      <c r="CU247" s="20">
        <v>0</v>
      </c>
      <c r="CV247" s="20">
        <v>0</v>
      </c>
      <c r="CW247" s="20">
        <v>50000</v>
      </c>
      <c r="CX247" s="20">
        <v>0</v>
      </c>
      <c r="CY247" s="20">
        <v>0</v>
      </c>
      <c r="CZ247" s="20">
        <v>0</v>
      </c>
      <c r="DA247" s="20">
        <v>0</v>
      </c>
      <c r="DB247" s="20">
        <v>0</v>
      </c>
      <c r="DC247" s="20">
        <v>0</v>
      </c>
      <c r="DD247" s="20">
        <v>0</v>
      </c>
      <c r="DE247" s="20">
        <v>0</v>
      </c>
      <c r="DF247" s="20">
        <v>0</v>
      </c>
      <c r="DG247" s="29">
        <v>0</v>
      </c>
    </row>
    <row r="248" ht="15.4" customHeight="1" spans="1:111">
      <c r="A248" s="21" t="s">
        <v>2366</v>
      </c>
      <c r="B248" s="22" t="s">
        <v>1744</v>
      </c>
      <c r="C248" s="22" t="s">
        <v>1744</v>
      </c>
      <c r="D248" s="22" t="s">
        <v>2367</v>
      </c>
      <c r="E248" s="20">
        <v>35000</v>
      </c>
      <c r="F248" s="20">
        <v>35000</v>
      </c>
      <c r="G248" s="20">
        <v>35000</v>
      </c>
      <c r="H248" s="20">
        <v>0</v>
      </c>
      <c r="I248" s="20">
        <v>0</v>
      </c>
      <c r="J248" s="20">
        <v>0</v>
      </c>
      <c r="K248" s="20">
        <v>0</v>
      </c>
      <c r="L248" s="20">
        <v>0</v>
      </c>
      <c r="M248" s="20">
        <v>0</v>
      </c>
      <c r="N248" s="20">
        <v>0</v>
      </c>
      <c r="O248" s="20">
        <v>0</v>
      </c>
      <c r="P248" s="20">
        <v>0</v>
      </c>
      <c r="Q248" s="20">
        <v>0</v>
      </c>
      <c r="R248" s="20">
        <v>0</v>
      </c>
      <c r="S248" s="20">
        <v>0</v>
      </c>
      <c r="T248" s="20">
        <v>0</v>
      </c>
      <c r="U248" s="20">
        <v>0</v>
      </c>
      <c r="V248" s="20">
        <v>0</v>
      </c>
      <c r="W248" s="20">
        <v>0</v>
      </c>
      <c r="X248" s="20">
        <v>0</v>
      </c>
      <c r="Y248" s="20">
        <v>0</v>
      </c>
      <c r="Z248" s="20">
        <v>0</v>
      </c>
      <c r="AA248" s="20">
        <v>0</v>
      </c>
      <c r="AB248" s="20">
        <v>0</v>
      </c>
      <c r="AC248" s="20">
        <v>0</v>
      </c>
      <c r="AD248" s="20">
        <v>0</v>
      </c>
      <c r="AE248" s="20">
        <v>0</v>
      </c>
      <c r="AF248" s="20">
        <v>0</v>
      </c>
      <c r="AG248" s="20">
        <v>0</v>
      </c>
      <c r="AH248" s="20">
        <v>0</v>
      </c>
      <c r="AI248" s="20">
        <v>0</v>
      </c>
      <c r="AJ248" s="20">
        <v>0</v>
      </c>
      <c r="AK248" s="20">
        <v>0</v>
      </c>
      <c r="AL248" s="20">
        <v>0</v>
      </c>
      <c r="AM248" s="20">
        <v>0</v>
      </c>
      <c r="AN248" s="20">
        <v>0</v>
      </c>
      <c r="AO248" s="20">
        <v>0</v>
      </c>
      <c r="AP248" s="20">
        <v>0</v>
      </c>
      <c r="AQ248" s="20">
        <v>0</v>
      </c>
      <c r="AR248" s="20">
        <v>0</v>
      </c>
      <c r="AS248" s="20">
        <v>0</v>
      </c>
      <c r="AT248" s="20">
        <v>0</v>
      </c>
      <c r="AU248" s="20">
        <v>0</v>
      </c>
      <c r="AV248" s="20">
        <v>0</v>
      </c>
      <c r="AW248" s="20">
        <v>0</v>
      </c>
      <c r="AX248" s="20">
        <v>0</v>
      </c>
      <c r="AY248" s="20">
        <v>0</v>
      </c>
      <c r="AZ248" s="20">
        <v>0</v>
      </c>
      <c r="BA248" s="20">
        <v>0</v>
      </c>
      <c r="BB248" s="20">
        <v>0</v>
      </c>
      <c r="BC248" s="20">
        <v>0</v>
      </c>
      <c r="BD248" s="20">
        <v>0</v>
      </c>
      <c r="BE248" s="20">
        <v>0</v>
      </c>
      <c r="BF248" s="20">
        <v>0</v>
      </c>
      <c r="BG248" s="20">
        <v>0</v>
      </c>
      <c r="BH248" s="20">
        <v>0</v>
      </c>
      <c r="BI248" s="20">
        <v>0</v>
      </c>
      <c r="BJ248" s="20">
        <v>0</v>
      </c>
      <c r="BK248" s="20">
        <v>0</v>
      </c>
      <c r="BL248" s="20">
        <v>0</v>
      </c>
      <c r="BM248" s="20">
        <v>0</v>
      </c>
      <c r="BN248" s="20">
        <v>0</v>
      </c>
      <c r="BO248" s="20">
        <v>0</v>
      </c>
      <c r="BP248" s="20">
        <v>0</v>
      </c>
      <c r="BQ248" s="20">
        <v>0</v>
      </c>
      <c r="BR248" s="20">
        <v>0</v>
      </c>
      <c r="BS248" s="20">
        <v>0</v>
      </c>
      <c r="BT248" s="20">
        <v>0</v>
      </c>
      <c r="BU248" s="20">
        <v>0</v>
      </c>
      <c r="BV248" s="20">
        <v>0</v>
      </c>
      <c r="BW248" s="20">
        <v>0</v>
      </c>
      <c r="BX248" s="20">
        <v>0</v>
      </c>
      <c r="BY248" s="20">
        <v>0</v>
      </c>
      <c r="BZ248" s="20">
        <v>0</v>
      </c>
      <c r="CA248" s="20">
        <v>0</v>
      </c>
      <c r="CB248" s="20">
        <v>0</v>
      </c>
      <c r="CC248" s="20">
        <v>0</v>
      </c>
      <c r="CD248" s="20">
        <v>0</v>
      </c>
      <c r="CE248" s="20">
        <v>0</v>
      </c>
      <c r="CF248" s="20">
        <v>0</v>
      </c>
      <c r="CG248" s="20">
        <v>0</v>
      </c>
      <c r="CH248" s="20">
        <v>0</v>
      </c>
      <c r="CI248" s="20">
        <v>0</v>
      </c>
      <c r="CJ248" s="20">
        <v>0</v>
      </c>
      <c r="CK248" s="20">
        <v>0</v>
      </c>
      <c r="CL248" s="20">
        <v>0</v>
      </c>
      <c r="CM248" s="20">
        <v>0</v>
      </c>
      <c r="CN248" s="20">
        <v>0</v>
      </c>
      <c r="CO248" s="20">
        <v>0</v>
      </c>
      <c r="CP248" s="20">
        <v>0</v>
      </c>
      <c r="CQ248" s="20">
        <v>0</v>
      </c>
      <c r="CR248" s="20">
        <v>0</v>
      </c>
      <c r="CS248" s="20">
        <v>0</v>
      </c>
      <c r="CT248" s="20">
        <v>0</v>
      </c>
      <c r="CU248" s="20">
        <v>0</v>
      </c>
      <c r="CV248" s="20">
        <v>0</v>
      </c>
      <c r="CW248" s="20">
        <v>0</v>
      </c>
      <c r="CX248" s="20">
        <v>0</v>
      </c>
      <c r="CY248" s="20">
        <v>0</v>
      </c>
      <c r="CZ248" s="20">
        <v>0</v>
      </c>
      <c r="DA248" s="20">
        <v>0</v>
      </c>
      <c r="DB248" s="20">
        <v>0</v>
      </c>
      <c r="DC248" s="20">
        <v>0</v>
      </c>
      <c r="DD248" s="20">
        <v>0</v>
      </c>
      <c r="DE248" s="20">
        <v>0</v>
      </c>
      <c r="DF248" s="20">
        <v>0</v>
      </c>
      <c r="DG248" s="29">
        <v>0</v>
      </c>
    </row>
    <row r="249" ht="15.4" customHeight="1" spans="1:111">
      <c r="A249" s="21" t="s">
        <v>2368</v>
      </c>
      <c r="B249" s="22" t="s">
        <v>1744</v>
      </c>
      <c r="C249" s="22" t="s">
        <v>1744</v>
      </c>
      <c r="D249" s="22" t="s">
        <v>1955</v>
      </c>
      <c r="E249" s="20">
        <v>35000</v>
      </c>
      <c r="F249" s="20">
        <v>35000</v>
      </c>
      <c r="G249" s="20">
        <v>35000</v>
      </c>
      <c r="H249" s="20">
        <v>0</v>
      </c>
      <c r="I249" s="20">
        <v>0</v>
      </c>
      <c r="J249" s="20">
        <v>0</v>
      </c>
      <c r="K249" s="20">
        <v>0</v>
      </c>
      <c r="L249" s="20">
        <v>0</v>
      </c>
      <c r="M249" s="20">
        <v>0</v>
      </c>
      <c r="N249" s="20">
        <v>0</v>
      </c>
      <c r="O249" s="20">
        <v>0</v>
      </c>
      <c r="P249" s="20">
        <v>0</v>
      </c>
      <c r="Q249" s="20">
        <v>0</v>
      </c>
      <c r="R249" s="20">
        <v>0</v>
      </c>
      <c r="S249" s="20">
        <v>0</v>
      </c>
      <c r="T249" s="20">
        <v>0</v>
      </c>
      <c r="U249" s="20">
        <v>0</v>
      </c>
      <c r="V249" s="20">
        <v>0</v>
      </c>
      <c r="W249" s="20">
        <v>0</v>
      </c>
      <c r="X249" s="20">
        <v>0</v>
      </c>
      <c r="Y249" s="20">
        <v>0</v>
      </c>
      <c r="Z249" s="20">
        <v>0</v>
      </c>
      <c r="AA249" s="20">
        <v>0</v>
      </c>
      <c r="AB249" s="20">
        <v>0</v>
      </c>
      <c r="AC249" s="20">
        <v>0</v>
      </c>
      <c r="AD249" s="20">
        <v>0</v>
      </c>
      <c r="AE249" s="20">
        <v>0</v>
      </c>
      <c r="AF249" s="20">
        <v>0</v>
      </c>
      <c r="AG249" s="20">
        <v>0</v>
      </c>
      <c r="AH249" s="20">
        <v>0</v>
      </c>
      <c r="AI249" s="20">
        <v>0</v>
      </c>
      <c r="AJ249" s="20">
        <v>0</v>
      </c>
      <c r="AK249" s="20">
        <v>0</v>
      </c>
      <c r="AL249" s="20">
        <v>0</v>
      </c>
      <c r="AM249" s="20">
        <v>0</v>
      </c>
      <c r="AN249" s="20">
        <v>0</v>
      </c>
      <c r="AO249" s="20">
        <v>0</v>
      </c>
      <c r="AP249" s="20">
        <v>0</v>
      </c>
      <c r="AQ249" s="20">
        <v>0</v>
      </c>
      <c r="AR249" s="20">
        <v>0</v>
      </c>
      <c r="AS249" s="20">
        <v>0</v>
      </c>
      <c r="AT249" s="20">
        <v>0</v>
      </c>
      <c r="AU249" s="20">
        <v>0</v>
      </c>
      <c r="AV249" s="20">
        <v>0</v>
      </c>
      <c r="AW249" s="20">
        <v>0</v>
      </c>
      <c r="AX249" s="20">
        <v>0</v>
      </c>
      <c r="AY249" s="20">
        <v>0</v>
      </c>
      <c r="AZ249" s="20">
        <v>0</v>
      </c>
      <c r="BA249" s="20">
        <v>0</v>
      </c>
      <c r="BB249" s="20">
        <v>0</v>
      </c>
      <c r="BC249" s="20">
        <v>0</v>
      </c>
      <c r="BD249" s="20">
        <v>0</v>
      </c>
      <c r="BE249" s="20">
        <v>0</v>
      </c>
      <c r="BF249" s="20">
        <v>0</v>
      </c>
      <c r="BG249" s="20">
        <v>0</v>
      </c>
      <c r="BH249" s="20">
        <v>0</v>
      </c>
      <c r="BI249" s="20">
        <v>0</v>
      </c>
      <c r="BJ249" s="20">
        <v>0</v>
      </c>
      <c r="BK249" s="20">
        <v>0</v>
      </c>
      <c r="BL249" s="20">
        <v>0</v>
      </c>
      <c r="BM249" s="20">
        <v>0</v>
      </c>
      <c r="BN249" s="20">
        <v>0</v>
      </c>
      <c r="BO249" s="20">
        <v>0</v>
      </c>
      <c r="BP249" s="20">
        <v>0</v>
      </c>
      <c r="BQ249" s="20">
        <v>0</v>
      </c>
      <c r="BR249" s="20">
        <v>0</v>
      </c>
      <c r="BS249" s="20">
        <v>0</v>
      </c>
      <c r="BT249" s="20">
        <v>0</v>
      </c>
      <c r="BU249" s="20">
        <v>0</v>
      </c>
      <c r="BV249" s="20">
        <v>0</v>
      </c>
      <c r="BW249" s="20">
        <v>0</v>
      </c>
      <c r="BX249" s="20">
        <v>0</v>
      </c>
      <c r="BY249" s="20">
        <v>0</v>
      </c>
      <c r="BZ249" s="20">
        <v>0</v>
      </c>
      <c r="CA249" s="20">
        <v>0</v>
      </c>
      <c r="CB249" s="20">
        <v>0</v>
      </c>
      <c r="CC249" s="20">
        <v>0</v>
      </c>
      <c r="CD249" s="20">
        <v>0</v>
      </c>
      <c r="CE249" s="20">
        <v>0</v>
      </c>
      <c r="CF249" s="20">
        <v>0</v>
      </c>
      <c r="CG249" s="20">
        <v>0</v>
      </c>
      <c r="CH249" s="20">
        <v>0</v>
      </c>
      <c r="CI249" s="20">
        <v>0</v>
      </c>
      <c r="CJ249" s="20">
        <v>0</v>
      </c>
      <c r="CK249" s="20">
        <v>0</v>
      </c>
      <c r="CL249" s="20">
        <v>0</v>
      </c>
      <c r="CM249" s="20">
        <v>0</v>
      </c>
      <c r="CN249" s="20">
        <v>0</v>
      </c>
      <c r="CO249" s="20">
        <v>0</v>
      </c>
      <c r="CP249" s="20">
        <v>0</v>
      </c>
      <c r="CQ249" s="20">
        <v>0</v>
      </c>
      <c r="CR249" s="20">
        <v>0</v>
      </c>
      <c r="CS249" s="20">
        <v>0</v>
      </c>
      <c r="CT249" s="20">
        <v>0</v>
      </c>
      <c r="CU249" s="20">
        <v>0</v>
      </c>
      <c r="CV249" s="20">
        <v>0</v>
      </c>
      <c r="CW249" s="20">
        <v>0</v>
      </c>
      <c r="CX249" s="20">
        <v>0</v>
      </c>
      <c r="CY249" s="20">
        <v>0</v>
      </c>
      <c r="CZ249" s="20">
        <v>0</v>
      </c>
      <c r="DA249" s="20">
        <v>0</v>
      </c>
      <c r="DB249" s="20">
        <v>0</v>
      </c>
      <c r="DC249" s="20">
        <v>0</v>
      </c>
      <c r="DD249" s="20">
        <v>0</v>
      </c>
      <c r="DE249" s="20">
        <v>0</v>
      </c>
      <c r="DF249" s="20">
        <v>0</v>
      </c>
      <c r="DG249" s="29">
        <v>0</v>
      </c>
    </row>
    <row r="250" ht="15.4" customHeight="1" spans="1:111">
      <c r="A250" s="21" t="s">
        <v>2369</v>
      </c>
      <c r="B250" s="22" t="s">
        <v>1744</v>
      </c>
      <c r="C250" s="22" t="s">
        <v>1744</v>
      </c>
      <c r="D250" s="22" t="s">
        <v>2370</v>
      </c>
      <c r="E250" s="20">
        <v>250000</v>
      </c>
      <c r="F250" s="20">
        <v>0</v>
      </c>
      <c r="G250" s="20">
        <v>0</v>
      </c>
      <c r="H250" s="20">
        <v>0</v>
      </c>
      <c r="I250" s="20">
        <v>0</v>
      </c>
      <c r="J250" s="20">
        <v>0</v>
      </c>
      <c r="K250" s="20">
        <v>0</v>
      </c>
      <c r="L250" s="20">
        <v>0</v>
      </c>
      <c r="M250" s="20">
        <v>0</v>
      </c>
      <c r="N250" s="20">
        <v>0</v>
      </c>
      <c r="O250" s="20">
        <v>0</v>
      </c>
      <c r="P250" s="20">
        <v>0</v>
      </c>
      <c r="Q250" s="20">
        <v>0</v>
      </c>
      <c r="R250" s="20">
        <v>0</v>
      </c>
      <c r="S250" s="20">
        <v>0</v>
      </c>
      <c r="T250" s="20">
        <v>250000</v>
      </c>
      <c r="U250" s="20">
        <v>48600</v>
      </c>
      <c r="V250" s="20">
        <v>28200</v>
      </c>
      <c r="W250" s="20">
        <v>0</v>
      </c>
      <c r="X250" s="20">
        <v>0</v>
      </c>
      <c r="Y250" s="20">
        <v>12000</v>
      </c>
      <c r="Z250" s="20">
        <v>24000</v>
      </c>
      <c r="AA250" s="20">
        <v>38000</v>
      </c>
      <c r="AB250" s="20">
        <v>0</v>
      </c>
      <c r="AC250" s="20">
        <v>0</v>
      </c>
      <c r="AD250" s="20">
        <v>38500</v>
      </c>
      <c r="AE250" s="20">
        <v>0</v>
      </c>
      <c r="AF250" s="20">
        <v>0</v>
      </c>
      <c r="AG250" s="20">
        <v>0</v>
      </c>
      <c r="AH250" s="20">
        <v>0</v>
      </c>
      <c r="AI250" s="20">
        <v>0</v>
      </c>
      <c r="AJ250" s="20">
        <v>0</v>
      </c>
      <c r="AK250" s="20">
        <v>0</v>
      </c>
      <c r="AL250" s="20">
        <v>0</v>
      </c>
      <c r="AM250" s="20">
        <v>0</v>
      </c>
      <c r="AN250" s="20">
        <v>60700</v>
      </c>
      <c r="AO250" s="20">
        <v>0</v>
      </c>
      <c r="AP250" s="20">
        <v>0</v>
      </c>
      <c r="AQ250" s="20">
        <v>0</v>
      </c>
      <c r="AR250" s="20">
        <v>0</v>
      </c>
      <c r="AS250" s="20">
        <v>0</v>
      </c>
      <c r="AT250" s="20">
        <v>0</v>
      </c>
      <c r="AU250" s="20">
        <v>0</v>
      </c>
      <c r="AV250" s="20">
        <v>0</v>
      </c>
      <c r="AW250" s="20">
        <v>0</v>
      </c>
      <c r="AX250" s="20">
        <v>0</v>
      </c>
      <c r="AY250" s="20">
        <v>0</v>
      </c>
      <c r="AZ250" s="20">
        <v>0</v>
      </c>
      <c r="BA250" s="20">
        <v>0</v>
      </c>
      <c r="BB250" s="20">
        <v>0</v>
      </c>
      <c r="BC250" s="20">
        <v>0</v>
      </c>
      <c r="BD250" s="20">
        <v>0</v>
      </c>
      <c r="BE250" s="20">
        <v>0</v>
      </c>
      <c r="BF250" s="20">
        <v>0</v>
      </c>
      <c r="BG250" s="20">
        <v>0</v>
      </c>
      <c r="BH250" s="20">
        <v>0</v>
      </c>
      <c r="BI250" s="20">
        <v>0</v>
      </c>
      <c r="BJ250" s="20">
        <v>0</v>
      </c>
      <c r="BK250" s="20">
        <v>0</v>
      </c>
      <c r="BL250" s="20">
        <v>0</v>
      </c>
      <c r="BM250" s="20">
        <v>0</v>
      </c>
      <c r="BN250" s="20">
        <v>0</v>
      </c>
      <c r="BO250" s="20">
        <v>0</v>
      </c>
      <c r="BP250" s="20">
        <v>0</v>
      </c>
      <c r="BQ250" s="20">
        <v>0</v>
      </c>
      <c r="BR250" s="20">
        <v>0</v>
      </c>
      <c r="BS250" s="20">
        <v>0</v>
      </c>
      <c r="BT250" s="20">
        <v>0</v>
      </c>
      <c r="BU250" s="20">
        <v>0</v>
      </c>
      <c r="BV250" s="20">
        <v>0</v>
      </c>
      <c r="BW250" s="20">
        <v>0</v>
      </c>
      <c r="BX250" s="20">
        <v>0</v>
      </c>
      <c r="BY250" s="20">
        <v>0</v>
      </c>
      <c r="BZ250" s="20">
        <v>0</v>
      </c>
      <c r="CA250" s="20">
        <v>0</v>
      </c>
      <c r="CB250" s="20">
        <v>0</v>
      </c>
      <c r="CC250" s="20">
        <v>0</v>
      </c>
      <c r="CD250" s="20">
        <v>0</v>
      </c>
      <c r="CE250" s="20">
        <v>0</v>
      </c>
      <c r="CF250" s="20">
        <v>0</v>
      </c>
      <c r="CG250" s="20">
        <v>0</v>
      </c>
      <c r="CH250" s="20">
        <v>0</v>
      </c>
      <c r="CI250" s="20">
        <v>0</v>
      </c>
      <c r="CJ250" s="20">
        <v>0</v>
      </c>
      <c r="CK250" s="20">
        <v>0</v>
      </c>
      <c r="CL250" s="20">
        <v>0</v>
      </c>
      <c r="CM250" s="20">
        <v>0</v>
      </c>
      <c r="CN250" s="20">
        <v>0</v>
      </c>
      <c r="CO250" s="20">
        <v>0</v>
      </c>
      <c r="CP250" s="20">
        <v>0</v>
      </c>
      <c r="CQ250" s="20">
        <v>0</v>
      </c>
      <c r="CR250" s="20">
        <v>0</v>
      </c>
      <c r="CS250" s="20">
        <v>0</v>
      </c>
      <c r="CT250" s="20">
        <v>0</v>
      </c>
      <c r="CU250" s="20">
        <v>0</v>
      </c>
      <c r="CV250" s="20">
        <v>0</v>
      </c>
      <c r="CW250" s="20">
        <v>0</v>
      </c>
      <c r="CX250" s="20">
        <v>0</v>
      </c>
      <c r="CY250" s="20">
        <v>0</v>
      </c>
      <c r="CZ250" s="20">
        <v>0</v>
      </c>
      <c r="DA250" s="20">
        <v>0</v>
      </c>
      <c r="DB250" s="20">
        <v>0</v>
      </c>
      <c r="DC250" s="20">
        <v>0</v>
      </c>
      <c r="DD250" s="20">
        <v>0</v>
      </c>
      <c r="DE250" s="20">
        <v>0</v>
      </c>
      <c r="DF250" s="20">
        <v>0</v>
      </c>
      <c r="DG250" s="29">
        <v>0</v>
      </c>
    </row>
    <row r="251" ht="15.4" customHeight="1" spans="1:111">
      <c r="A251" s="21" t="s">
        <v>2371</v>
      </c>
      <c r="B251" s="22" t="s">
        <v>1744</v>
      </c>
      <c r="C251" s="22" t="s">
        <v>1744</v>
      </c>
      <c r="D251" s="22" t="s">
        <v>2372</v>
      </c>
      <c r="E251" s="20">
        <v>250000</v>
      </c>
      <c r="F251" s="20">
        <v>0</v>
      </c>
      <c r="G251" s="20">
        <v>0</v>
      </c>
      <c r="H251" s="20">
        <v>0</v>
      </c>
      <c r="I251" s="20">
        <v>0</v>
      </c>
      <c r="J251" s="20">
        <v>0</v>
      </c>
      <c r="K251" s="20">
        <v>0</v>
      </c>
      <c r="L251" s="20">
        <v>0</v>
      </c>
      <c r="M251" s="20">
        <v>0</v>
      </c>
      <c r="N251" s="20">
        <v>0</v>
      </c>
      <c r="O251" s="20">
        <v>0</v>
      </c>
      <c r="P251" s="20">
        <v>0</v>
      </c>
      <c r="Q251" s="20">
        <v>0</v>
      </c>
      <c r="R251" s="20">
        <v>0</v>
      </c>
      <c r="S251" s="20">
        <v>0</v>
      </c>
      <c r="T251" s="20">
        <v>250000</v>
      </c>
      <c r="U251" s="20">
        <v>48600</v>
      </c>
      <c r="V251" s="20">
        <v>28200</v>
      </c>
      <c r="W251" s="20">
        <v>0</v>
      </c>
      <c r="X251" s="20">
        <v>0</v>
      </c>
      <c r="Y251" s="20">
        <v>12000</v>
      </c>
      <c r="Z251" s="20">
        <v>24000</v>
      </c>
      <c r="AA251" s="20">
        <v>38000</v>
      </c>
      <c r="AB251" s="20">
        <v>0</v>
      </c>
      <c r="AC251" s="20">
        <v>0</v>
      </c>
      <c r="AD251" s="20">
        <v>38500</v>
      </c>
      <c r="AE251" s="20">
        <v>0</v>
      </c>
      <c r="AF251" s="20">
        <v>0</v>
      </c>
      <c r="AG251" s="20">
        <v>0</v>
      </c>
      <c r="AH251" s="20">
        <v>0</v>
      </c>
      <c r="AI251" s="20">
        <v>0</v>
      </c>
      <c r="AJ251" s="20">
        <v>0</v>
      </c>
      <c r="AK251" s="20">
        <v>0</v>
      </c>
      <c r="AL251" s="20">
        <v>0</v>
      </c>
      <c r="AM251" s="20">
        <v>0</v>
      </c>
      <c r="AN251" s="20">
        <v>60700</v>
      </c>
      <c r="AO251" s="20">
        <v>0</v>
      </c>
      <c r="AP251" s="20">
        <v>0</v>
      </c>
      <c r="AQ251" s="20">
        <v>0</v>
      </c>
      <c r="AR251" s="20">
        <v>0</v>
      </c>
      <c r="AS251" s="20">
        <v>0</v>
      </c>
      <c r="AT251" s="20">
        <v>0</v>
      </c>
      <c r="AU251" s="20">
        <v>0</v>
      </c>
      <c r="AV251" s="20">
        <v>0</v>
      </c>
      <c r="AW251" s="20">
        <v>0</v>
      </c>
      <c r="AX251" s="20">
        <v>0</v>
      </c>
      <c r="AY251" s="20">
        <v>0</v>
      </c>
      <c r="AZ251" s="20">
        <v>0</v>
      </c>
      <c r="BA251" s="20">
        <v>0</v>
      </c>
      <c r="BB251" s="20">
        <v>0</v>
      </c>
      <c r="BC251" s="20">
        <v>0</v>
      </c>
      <c r="BD251" s="20">
        <v>0</v>
      </c>
      <c r="BE251" s="20">
        <v>0</v>
      </c>
      <c r="BF251" s="20">
        <v>0</v>
      </c>
      <c r="BG251" s="20">
        <v>0</v>
      </c>
      <c r="BH251" s="20">
        <v>0</v>
      </c>
      <c r="BI251" s="20">
        <v>0</v>
      </c>
      <c r="BJ251" s="20">
        <v>0</v>
      </c>
      <c r="BK251" s="20">
        <v>0</v>
      </c>
      <c r="BL251" s="20">
        <v>0</v>
      </c>
      <c r="BM251" s="20">
        <v>0</v>
      </c>
      <c r="BN251" s="20">
        <v>0</v>
      </c>
      <c r="BO251" s="20">
        <v>0</v>
      </c>
      <c r="BP251" s="20">
        <v>0</v>
      </c>
      <c r="BQ251" s="20">
        <v>0</v>
      </c>
      <c r="BR251" s="20">
        <v>0</v>
      </c>
      <c r="BS251" s="20">
        <v>0</v>
      </c>
      <c r="BT251" s="20">
        <v>0</v>
      </c>
      <c r="BU251" s="20">
        <v>0</v>
      </c>
      <c r="BV251" s="20">
        <v>0</v>
      </c>
      <c r="BW251" s="20">
        <v>0</v>
      </c>
      <c r="BX251" s="20">
        <v>0</v>
      </c>
      <c r="BY251" s="20">
        <v>0</v>
      </c>
      <c r="BZ251" s="20">
        <v>0</v>
      </c>
      <c r="CA251" s="20">
        <v>0</v>
      </c>
      <c r="CB251" s="20">
        <v>0</v>
      </c>
      <c r="CC251" s="20">
        <v>0</v>
      </c>
      <c r="CD251" s="20">
        <v>0</v>
      </c>
      <c r="CE251" s="20">
        <v>0</v>
      </c>
      <c r="CF251" s="20">
        <v>0</v>
      </c>
      <c r="CG251" s="20">
        <v>0</v>
      </c>
      <c r="CH251" s="20">
        <v>0</v>
      </c>
      <c r="CI251" s="20">
        <v>0</v>
      </c>
      <c r="CJ251" s="20">
        <v>0</v>
      </c>
      <c r="CK251" s="20">
        <v>0</v>
      </c>
      <c r="CL251" s="20">
        <v>0</v>
      </c>
      <c r="CM251" s="20">
        <v>0</v>
      </c>
      <c r="CN251" s="20">
        <v>0</v>
      </c>
      <c r="CO251" s="20">
        <v>0</v>
      </c>
      <c r="CP251" s="20">
        <v>0</v>
      </c>
      <c r="CQ251" s="20">
        <v>0</v>
      </c>
      <c r="CR251" s="20">
        <v>0</v>
      </c>
      <c r="CS251" s="20">
        <v>0</v>
      </c>
      <c r="CT251" s="20">
        <v>0</v>
      </c>
      <c r="CU251" s="20">
        <v>0</v>
      </c>
      <c r="CV251" s="20">
        <v>0</v>
      </c>
      <c r="CW251" s="20">
        <v>0</v>
      </c>
      <c r="CX251" s="20">
        <v>0</v>
      </c>
      <c r="CY251" s="20">
        <v>0</v>
      </c>
      <c r="CZ251" s="20">
        <v>0</v>
      </c>
      <c r="DA251" s="20">
        <v>0</v>
      </c>
      <c r="DB251" s="20">
        <v>0</v>
      </c>
      <c r="DC251" s="20">
        <v>0</v>
      </c>
      <c r="DD251" s="20">
        <v>0</v>
      </c>
      <c r="DE251" s="20">
        <v>0</v>
      </c>
      <c r="DF251" s="20">
        <v>0</v>
      </c>
      <c r="DG251" s="29">
        <v>0</v>
      </c>
    </row>
    <row r="252" ht="15.4" customHeight="1" spans="1:111">
      <c r="A252" s="21" t="s">
        <v>2373</v>
      </c>
      <c r="B252" s="22" t="s">
        <v>1744</v>
      </c>
      <c r="C252" s="22" t="s">
        <v>1744</v>
      </c>
      <c r="D252" s="22" t="s">
        <v>2374</v>
      </c>
      <c r="E252" s="20">
        <v>400000</v>
      </c>
      <c r="F252" s="20">
        <v>0</v>
      </c>
      <c r="G252" s="20">
        <v>0</v>
      </c>
      <c r="H252" s="20">
        <v>0</v>
      </c>
      <c r="I252" s="20">
        <v>0</v>
      </c>
      <c r="J252" s="20">
        <v>0</v>
      </c>
      <c r="K252" s="20">
        <v>0</v>
      </c>
      <c r="L252" s="20">
        <v>0</v>
      </c>
      <c r="M252" s="20">
        <v>0</v>
      </c>
      <c r="N252" s="20">
        <v>0</v>
      </c>
      <c r="O252" s="20">
        <v>0</v>
      </c>
      <c r="P252" s="20">
        <v>0</v>
      </c>
      <c r="Q252" s="20">
        <v>0</v>
      </c>
      <c r="R252" s="20">
        <v>0</v>
      </c>
      <c r="S252" s="20">
        <v>0</v>
      </c>
      <c r="T252" s="20">
        <v>400000</v>
      </c>
      <c r="U252" s="20">
        <v>0</v>
      </c>
      <c r="V252" s="20">
        <v>0</v>
      </c>
      <c r="W252" s="20">
        <v>0</v>
      </c>
      <c r="X252" s="20">
        <v>0</v>
      </c>
      <c r="Y252" s="20">
        <v>0</v>
      </c>
      <c r="Z252" s="20">
        <v>0</v>
      </c>
      <c r="AA252" s="20">
        <v>0</v>
      </c>
      <c r="AB252" s="20">
        <v>0</v>
      </c>
      <c r="AC252" s="20">
        <v>0</v>
      </c>
      <c r="AD252" s="20">
        <v>0</v>
      </c>
      <c r="AE252" s="20">
        <v>0</v>
      </c>
      <c r="AF252" s="20">
        <v>0</v>
      </c>
      <c r="AG252" s="20">
        <v>0</v>
      </c>
      <c r="AH252" s="20">
        <v>0</v>
      </c>
      <c r="AI252" s="20">
        <v>0</v>
      </c>
      <c r="AJ252" s="20">
        <v>0</v>
      </c>
      <c r="AK252" s="20">
        <v>0</v>
      </c>
      <c r="AL252" s="20">
        <v>0</v>
      </c>
      <c r="AM252" s="20">
        <v>0</v>
      </c>
      <c r="AN252" s="20">
        <v>400000</v>
      </c>
      <c r="AO252" s="20">
        <v>0</v>
      </c>
      <c r="AP252" s="20">
        <v>0</v>
      </c>
      <c r="AQ252" s="20">
        <v>0</v>
      </c>
      <c r="AR252" s="20">
        <v>0</v>
      </c>
      <c r="AS252" s="20">
        <v>0</v>
      </c>
      <c r="AT252" s="20">
        <v>0</v>
      </c>
      <c r="AU252" s="20">
        <v>0</v>
      </c>
      <c r="AV252" s="20">
        <v>0</v>
      </c>
      <c r="AW252" s="20">
        <v>0</v>
      </c>
      <c r="AX252" s="20">
        <v>0</v>
      </c>
      <c r="AY252" s="20">
        <v>0</v>
      </c>
      <c r="AZ252" s="20">
        <v>0</v>
      </c>
      <c r="BA252" s="20">
        <v>0</v>
      </c>
      <c r="BB252" s="20">
        <v>0</v>
      </c>
      <c r="BC252" s="20">
        <v>0</v>
      </c>
      <c r="BD252" s="20">
        <v>0</v>
      </c>
      <c r="BE252" s="20">
        <v>0</v>
      </c>
      <c r="BF252" s="20">
        <v>0</v>
      </c>
      <c r="BG252" s="20">
        <v>0</v>
      </c>
      <c r="BH252" s="20">
        <v>0</v>
      </c>
      <c r="BI252" s="20">
        <v>0</v>
      </c>
      <c r="BJ252" s="20">
        <v>0</v>
      </c>
      <c r="BK252" s="20">
        <v>0</v>
      </c>
      <c r="BL252" s="20">
        <v>0</v>
      </c>
      <c r="BM252" s="20">
        <v>0</v>
      </c>
      <c r="BN252" s="20">
        <v>0</v>
      </c>
      <c r="BO252" s="20">
        <v>0</v>
      </c>
      <c r="BP252" s="20">
        <v>0</v>
      </c>
      <c r="BQ252" s="20">
        <v>0</v>
      </c>
      <c r="BR252" s="20">
        <v>0</v>
      </c>
      <c r="BS252" s="20">
        <v>0</v>
      </c>
      <c r="BT252" s="20">
        <v>0</v>
      </c>
      <c r="BU252" s="20">
        <v>0</v>
      </c>
      <c r="BV252" s="20">
        <v>0</v>
      </c>
      <c r="BW252" s="20">
        <v>0</v>
      </c>
      <c r="BX252" s="20">
        <v>0</v>
      </c>
      <c r="BY252" s="20">
        <v>0</v>
      </c>
      <c r="BZ252" s="20">
        <v>0</v>
      </c>
      <c r="CA252" s="20">
        <v>0</v>
      </c>
      <c r="CB252" s="20">
        <v>0</v>
      </c>
      <c r="CC252" s="20">
        <v>0</v>
      </c>
      <c r="CD252" s="20">
        <v>0</v>
      </c>
      <c r="CE252" s="20">
        <v>0</v>
      </c>
      <c r="CF252" s="20">
        <v>0</v>
      </c>
      <c r="CG252" s="20">
        <v>0</v>
      </c>
      <c r="CH252" s="20">
        <v>0</v>
      </c>
      <c r="CI252" s="20">
        <v>0</v>
      </c>
      <c r="CJ252" s="20">
        <v>0</v>
      </c>
      <c r="CK252" s="20">
        <v>0</v>
      </c>
      <c r="CL252" s="20">
        <v>0</v>
      </c>
      <c r="CM252" s="20">
        <v>0</v>
      </c>
      <c r="CN252" s="20">
        <v>0</v>
      </c>
      <c r="CO252" s="20">
        <v>0</v>
      </c>
      <c r="CP252" s="20">
        <v>0</v>
      </c>
      <c r="CQ252" s="20">
        <v>0</v>
      </c>
      <c r="CR252" s="20">
        <v>0</v>
      </c>
      <c r="CS252" s="20">
        <v>0</v>
      </c>
      <c r="CT252" s="20">
        <v>0</v>
      </c>
      <c r="CU252" s="20">
        <v>0</v>
      </c>
      <c r="CV252" s="20">
        <v>0</v>
      </c>
      <c r="CW252" s="20">
        <v>0</v>
      </c>
      <c r="CX252" s="20">
        <v>0</v>
      </c>
      <c r="CY252" s="20">
        <v>0</v>
      </c>
      <c r="CZ252" s="20">
        <v>0</v>
      </c>
      <c r="DA252" s="20">
        <v>0</v>
      </c>
      <c r="DB252" s="20">
        <v>0</v>
      </c>
      <c r="DC252" s="20">
        <v>0</v>
      </c>
      <c r="DD252" s="20">
        <v>0</v>
      </c>
      <c r="DE252" s="20">
        <v>0</v>
      </c>
      <c r="DF252" s="20">
        <v>0</v>
      </c>
      <c r="DG252" s="29">
        <v>0</v>
      </c>
    </row>
    <row r="253" ht="15.4" customHeight="1" spans="1:111">
      <c r="A253" s="21" t="s">
        <v>2375</v>
      </c>
      <c r="B253" s="22" t="s">
        <v>1744</v>
      </c>
      <c r="C253" s="22" t="s">
        <v>1744</v>
      </c>
      <c r="D253" s="22" t="s">
        <v>2376</v>
      </c>
      <c r="E253" s="20">
        <v>400000</v>
      </c>
      <c r="F253" s="20">
        <v>0</v>
      </c>
      <c r="G253" s="20">
        <v>0</v>
      </c>
      <c r="H253" s="20">
        <v>0</v>
      </c>
      <c r="I253" s="20">
        <v>0</v>
      </c>
      <c r="J253" s="20">
        <v>0</v>
      </c>
      <c r="K253" s="20">
        <v>0</v>
      </c>
      <c r="L253" s="20">
        <v>0</v>
      </c>
      <c r="M253" s="20">
        <v>0</v>
      </c>
      <c r="N253" s="20">
        <v>0</v>
      </c>
      <c r="O253" s="20">
        <v>0</v>
      </c>
      <c r="P253" s="20">
        <v>0</v>
      </c>
      <c r="Q253" s="20">
        <v>0</v>
      </c>
      <c r="R253" s="20">
        <v>0</v>
      </c>
      <c r="S253" s="20">
        <v>0</v>
      </c>
      <c r="T253" s="20">
        <v>400000</v>
      </c>
      <c r="U253" s="20">
        <v>0</v>
      </c>
      <c r="V253" s="20">
        <v>0</v>
      </c>
      <c r="W253" s="20">
        <v>0</v>
      </c>
      <c r="X253" s="20">
        <v>0</v>
      </c>
      <c r="Y253" s="20">
        <v>0</v>
      </c>
      <c r="Z253" s="20">
        <v>0</v>
      </c>
      <c r="AA253" s="20">
        <v>0</v>
      </c>
      <c r="AB253" s="20">
        <v>0</v>
      </c>
      <c r="AC253" s="20">
        <v>0</v>
      </c>
      <c r="AD253" s="20">
        <v>0</v>
      </c>
      <c r="AE253" s="20">
        <v>0</v>
      </c>
      <c r="AF253" s="20">
        <v>0</v>
      </c>
      <c r="AG253" s="20">
        <v>0</v>
      </c>
      <c r="AH253" s="20">
        <v>0</v>
      </c>
      <c r="AI253" s="20">
        <v>0</v>
      </c>
      <c r="AJ253" s="20">
        <v>0</v>
      </c>
      <c r="AK253" s="20">
        <v>0</v>
      </c>
      <c r="AL253" s="20">
        <v>0</v>
      </c>
      <c r="AM253" s="20">
        <v>0</v>
      </c>
      <c r="AN253" s="20">
        <v>400000</v>
      </c>
      <c r="AO253" s="20">
        <v>0</v>
      </c>
      <c r="AP253" s="20">
        <v>0</v>
      </c>
      <c r="AQ253" s="20">
        <v>0</v>
      </c>
      <c r="AR253" s="20">
        <v>0</v>
      </c>
      <c r="AS253" s="20">
        <v>0</v>
      </c>
      <c r="AT253" s="20">
        <v>0</v>
      </c>
      <c r="AU253" s="20">
        <v>0</v>
      </c>
      <c r="AV253" s="20">
        <v>0</v>
      </c>
      <c r="AW253" s="20">
        <v>0</v>
      </c>
      <c r="AX253" s="20">
        <v>0</v>
      </c>
      <c r="AY253" s="20">
        <v>0</v>
      </c>
      <c r="AZ253" s="20">
        <v>0</v>
      </c>
      <c r="BA253" s="20">
        <v>0</v>
      </c>
      <c r="BB253" s="20">
        <v>0</v>
      </c>
      <c r="BC253" s="20">
        <v>0</v>
      </c>
      <c r="BD253" s="20">
        <v>0</v>
      </c>
      <c r="BE253" s="20">
        <v>0</v>
      </c>
      <c r="BF253" s="20">
        <v>0</v>
      </c>
      <c r="BG253" s="20">
        <v>0</v>
      </c>
      <c r="BH253" s="20">
        <v>0</v>
      </c>
      <c r="BI253" s="20">
        <v>0</v>
      </c>
      <c r="BJ253" s="20">
        <v>0</v>
      </c>
      <c r="BK253" s="20">
        <v>0</v>
      </c>
      <c r="BL253" s="20">
        <v>0</v>
      </c>
      <c r="BM253" s="20">
        <v>0</v>
      </c>
      <c r="BN253" s="20">
        <v>0</v>
      </c>
      <c r="BO253" s="20">
        <v>0</v>
      </c>
      <c r="BP253" s="20">
        <v>0</v>
      </c>
      <c r="BQ253" s="20">
        <v>0</v>
      </c>
      <c r="BR253" s="20">
        <v>0</v>
      </c>
      <c r="BS253" s="20">
        <v>0</v>
      </c>
      <c r="BT253" s="20">
        <v>0</v>
      </c>
      <c r="BU253" s="20">
        <v>0</v>
      </c>
      <c r="BV253" s="20">
        <v>0</v>
      </c>
      <c r="BW253" s="20">
        <v>0</v>
      </c>
      <c r="BX253" s="20">
        <v>0</v>
      </c>
      <c r="BY253" s="20">
        <v>0</v>
      </c>
      <c r="BZ253" s="20">
        <v>0</v>
      </c>
      <c r="CA253" s="20">
        <v>0</v>
      </c>
      <c r="CB253" s="20">
        <v>0</v>
      </c>
      <c r="CC253" s="20">
        <v>0</v>
      </c>
      <c r="CD253" s="20">
        <v>0</v>
      </c>
      <c r="CE253" s="20">
        <v>0</v>
      </c>
      <c r="CF253" s="20">
        <v>0</v>
      </c>
      <c r="CG253" s="20">
        <v>0</v>
      </c>
      <c r="CH253" s="20">
        <v>0</v>
      </c>
      <c r="CI253" s="20">
        <v>0</v>
      </c>
      <c r="CJ253" s="20">
        <v>0</v>
      </c>
      <c r="CK253" s="20">
        <v>0</v>
      </c>
      <c r="CL253" s="20">
        <v>0</v>
      </c>
      <c r="CM253" s="20">
        <v>0</v>
      </c>
      <c r="CN253" s="20">
        <v>0</v>
      </c>
      <c r="CO253" s="20">
        <v>0</v>
      </c>
      <c r="CP253" s="20">
        <v>0</v>
      </c>
      <c r="CQ253" s="20">
        <v>0</v>
      </c>
      <c r="CR253" s="20">
        <v>0</v>
      </c>
      <c r="CS253" s="20">
        <v>0</v>
      </c>
      <c r="CT253" s="20">
        <v>0</v>
      </c>
      <c r="CU253" s="20">
        <v>0</v>
      </c>
      <c r="CV253" s="20">
        <v>0</v>
      </c>
      <c r="CW253" s="20">
        <v>0</v>
      </c>
      <c r="CX253" s="20">
        <v>0</v>
      </c>
      <c r="CY253" s="20">
        <v>0</v>
      </c>
      <c r="CZ253" s="20">
        <v>0</v>
      </c>
      <c r="DA253" s="20">
        <v>0</v>
      </c>
      <c r="DB253" s="20">
        <v>0</v>
      </c>
      <c r="DC253" s="20">
        <v>0</v>
      </c>
      <c r="DD253" s="20">
        <v>0</v>
      </c>
      <c r="DE253" s="20">
        <v>0</v>
      </c>
      <c r="DF253" s="20">
        <v>0</v>
      </c>
      <c r="DG253" s="29">
        <v>0</v>
      </c>
    </row>
    <row r="254" ht="15.4" customHeight="1" spans="1:111">
      <c r="A254" s="21" t="s">
        <v>2377</v>
      </c>
      <c r="B254" s="22" t="s">
        <v>1744</v>
      </c>
      <c r="C254" s="22" t="s">
        <v>1744</v>
      </c>
      <c r="D254" s="22" t="s">
        <v>2378</v>
      </c>
      <c r="E254" s="20">
        <v>28402209.18</v>
      </c>
      <c r="F254" s="20">
        <v>0</v>
      </c>
      <c r="G254" s="20">
        <v>0</v>
      </c>
      <c r="H254" s="20">
        <v>0</v>
      </c>
      <c r="I254" s="20">
        <v>0</v>
      </c>
      <c r="J254" s="20">
        <v>0</v>
      </c>
      <c r="K254" s="20">
        <v>0</v>
      </c>
      <c r="L254" s="20">
        <v>0</v>
      </c>
      <c r="M254" s="20">
        <v>0</v>
      </c>
      <c r="N254" s="20">
        <v>0</v>
      </c>
      <c r="O254" s="20">
        <v>0</v>
      </c>
      <c r="P254" s="20">
        <v>0</v>
      </c>
      <c r="Q254" s="20">
        <v>0</v>
      </c>
      <c r="R254" s="20">
        <v>0</v>
      </c>
      <c r="S254" s="20">
        <v>0</v>
      </c>
      <c r="T254" s="20">
        <v>4602209.18</v>
      </c>
      <c r="U254" s="20">
        <v>62422.24</v>
      </c>
      <c r="V254" s="20">
        <v>195600</v>
      </c>
      <c r="W254" s="20">
        <v>3000</v>
      </c>
      <c r="X254" s="20">
        <v>0</v>
      </c>
      <c r="Y254" s="20">
        <v>0</v>
      </c>
      <c r="Z254" s="20">
        <v>0</v>
      </c>
      <c r="AA254" s="20">
        <v>452.24</v>
      </c>
      <c r="AB254" s="20">
        <v>0</v>
      </c>
      <c r="AC254" s="20">
        <v>0</v>
      </c>
      <c r="AD254" s="20">
        <v>0</v>
      </c>
      <c r="AE254" s="20">
        <v>0</v>
      </c>
      <c r="AF254" s="20">
        <v>20000</v>
      </c>
      <c r="AG254" s="20">
        <v>8000</v>
      </c>
      <c r="AH254" s="20">
        <v>0</v>
      </c>
      <c r="AI254" s="20">
        <v>0</v>
      </c>
      <c r="AJ254" s="20">
        <v>0</v>
      </c>
      <c r="AK254" s="20">
        <v>0</v>
      </c>
      <c r="AL254" s="20">
        <v>0</v>
      </c>
      <c r="AM254" s="20">
        <v>1386052.9</v>
      </c>
      <c r="AN254" s="20">
        <v>74822</v>
      </c>
      <c r="AO254" s="20">
        <v>2441530</v>
      </c>
      <c r="AP254" s="20">
        <v>0</v>
      </c>
      <c r="AQ254" s="20">
        <v>0</v>
      </c>
      <c r="AR254" s="20">
        <v>0</v>
      </c>
      <c r="AS254" s="20">
        <v>303937.11</v>
      </c>
      <c r="AT254" s="20">
        <v>0</v>
      </c>
      <c r="AU254" s="20">
        <v>106392.69</v>
      </c>
      <c r="AV254" s="20">
        <v>15990000</v>
      </c>
      <c r="AW254" s="20">
        <v>0</v>
      </c>
      <c r="AX254" s="20">
        <v>0</v>
      </c>
      <c r="AY254" s="20">
        <v>0</v>
      </c>
      <c r="AZ254" s="20">
        <v>0</v>
      </c>
      <c r="BA254" s="20">
        <v>9990000</v>
      </c>
      <c r="BB254" s="20">
        <v>0</v>
      </c>
      <c r="BC254" s="20">
        <v>0</v>
      </c>
      <c r="BD254" s="20">
        <v>0</v>
      </c>
      <c r="BE254" s="20">
        <v>0</v>
      </c>
      <c r="BF254" s="20">
        <v>6000000</v>
      </c>
      <c r="BG254" s="20">
        <v>0</v>
      </c>
      <c r="BH254" s="20">
        <v>0</v>
      </c>
      <c r="BI254" s="20">
        <v>0</v>
      </c>
      <c r="BJ254" s="20">
        <v>0</v>
      </c>
      <c r="BK254" s="20">
        <v>0</v>
      </c>
      <c r="BL254" s="20">
        <v>0</v>
      </c>
      <c r="BM254" s="20">
        <v>0</v>
      </c>
      <c r="BN254" s="20">
        <v>0</v>
      </c>
      <c r="BO254" s="20">
        <v>0</v>
      </c>
      <c r="BP254" s="20">
        <v>0</v>
      </c>
      <c r="BQ254" s="20">
        <v>0</v>
      </c>
      <c r="BR254" s="20">
        <v>0</v>
      </c>
      <c r="BS254" s="20">
        <v>0</v>
      </c>
      <c r="BT254" s="20">
        <v>0</v>
      </c>
      <c r="BU254" s="20">
        <v>0</v>
      </c>
      <c r="BV254" s="20">
        <v>0</v>
      </c>
      <c r="BW254" s="20">
        <v>0</v>
      </c>
      <c r="BX254" s="20">
        <v>0</v>
      </c>
      <c r="BY254" s="20">
        <v>0</v>
      </c>
      <c r="BZ254" s="20">
        <v>7810000</v>
      </c>
      <c r="CA254" s="20">
        <v>0</v>
      </c>
      <c r="CB254" s="20">
        <v>0</v>
      </c>
      <c r="CC254" s="20">
        <v>0</v>
      </c>
      <c r="CD254" s="20">
        <v>7810000</v>
      </c>
      <c r="CE254" s="20">
        <v>0</v>
      </c>
      <c r="CF254" s="20">
        <v>0</v>
      </c>
      <c r="CG254" s="20">
        <v>0</v>
      </c>
      <c r="CH254" s="20">
        <v>0</v>
      </c>
      <c r="CI254" s="20">
        <v>0</v>
      </c>
      <c r="CJ254" s="20">
        <v>0</v>
      </c>
      <c r="CK254" s="20">
        <v>0</v>
      </c>
      <c r="CL254" s="20">
        <v>0</v>
      </c>
      <c r="CM254" s="20">
        <v>0</v>
      </c>
      <c r="CN254" s="20">
        <v>0</v>
      </c>
      <c r="CO254" s="20">
        <v>0</v>
      </c>
      <c r="CP254" s="20">
        <v>0</v>
      </c>
      <c r="CQ254" s="20">
        <v>0</v>
      </c>
      <c r="CR254" s="20">
        <v>0</v>
      </c>
      <c r="CS254" s="20">
        <v>0</v>
      </c>
      <c r="CT254" s="20">
        <v>0</v>
      </c>
      <c r="CU254" s="20">
        <v>0</v>
      </c>
      <c r="CV254" s="20">
        <v>0</v>
      </c>
      <c r="CW254" s="20">
        <v>0</v>
      </c>
      <c r="CX254" s="20">
        <v>0</v>
      </c>
      <c r="CY254" s="20">
        <v>0</v>
      </c>
      <c r="CZ254" s="20">
        <v>0</v>
      </c>
      <c r="DA254" s="20">
        <v>0</v>
      </c>
      <c r="DB254" s="20">
        <v>0</v>
      </c>
      <c r="DC254" s="20">
        <v>0</v>
      </c>
      <c r="DD254" s="20">
        <v>0</v>
      </c>
      <c r="DE254" s="20">
        <v>0</v>
      </c>
      <c r="DF254" s="20">
        <v>0</v>
      </c>
      <c r="DG254" s="29">
        <v>0</v>
      </c>
    </row>
    <row r="255" ht="15.4" customHeight="1" spans="1:111">
      <c r="A255" s="21" t="s">
        <v>2379</v>
      </c>
      <c r="B255" s="22" t="s">
        <v>1744</v>
      </c>
      <c r="C255" s="22" t="s">
        <v>1744</v>
      </c>
      <c r="D255" s="22" t="s">
        <v>2380</v>
      </c>
      <c r="E255" s="20">
        <v>7262209.18</v>
      </c>
      <c r="F255" s="20">
        <v>0</v>
      </c>
      <c r="G255" s="20">
        <v>0</v>
      </c>
      <c r="H255" s="20">
        <v>0</v>
      </c>
      <c r="I255" s="20">
        <v>0</v>
      </c>
      <c r="J255" s="20">
        <v>0</v>
      </c>
      <c r="K255" s="20">
        <v>0</v>
      </c>
      <c r="L255" s="20">
        <v>0</v>
      </c>
      <c r="M255" s="20">
        <v>0</v>
      </c>
      <c r="N255" s="20">
        <v>0</v>
      </c>
      <c r="O255" s="20">
        <v>0</v>
      </c>
      <c r="P255" s="20">
        <v>0</v>
      </c>
      <c r="Q255" s="20">
        <v>0</v>
      </c>
      <c r="R255" s="20">
        <v>0</v>
      </c>
      <c r="S255" s="20">
        <v>0</v>
      </c>
      <c r="T255" s="20">
        <v>4452209.18</v>
      </c>
      <c r="U255" s="20">
        <v>12422.24</v>
      </c>
      <c r="V255" s="20">
        <v>175600</v>
      </c>
      <c r="W255" s="20">
        <v>3000</v>
      </c>
      <c r="X255" s="20">
        <v>0</v>
      </c>
      <c r="Y255" s="20">
        <v>0</v>
      </c>
      <c r="Z255" s="20">
        <v>0</v>
      </c>
      <c r="AA255" s="20">
        <v>452.24</v>
      </c>
      <c r="AB255" s="20">
        <v>0</v>
      </c>
      <c r="AC255" s="20">
        <v>0</v>
      </c>
      <c r="AD255" s="20">
        <v>0</v>
      </c>
      <c r="AE255" s="20">
        <v>0</v>
      </c>
      <c r="AF255" s="20">
        <v>20000</v>
      </c>
      <c r="AG255" s="20">
        <v>8000</v>
      </c>
      <c r="AH255" s="20">
        <v>0</v>
      </c>
      <c r="AI255" s="20">
        <v>0</v>
      </c>
      <c r="AJ255" s="20">
        <v>0</v>
      </c>
      <c r="AK255" s="20">
        <v>0</v>
      </c>
      <c r="AL255" s="20">
        <v>0</v>
      </c>
      <c r="AM255" s="20">
        <v>1386052.9</v>
      </c>
      <c r="AN255" s="20">
        <v>14822</v>
      </c>
      <c r="AO255" s="20">
        <v>2441530</v>
      </c>
      <c r="AP255" s="20">
        <v>0</v>
      </c>
      <c r="AQ255" s="20">
        <v>0</v>
      </c>
      <c r="AR255" s="20">
        <v>0</v>
      </c>
      <c r="AS255" s="20">
        <v>303937.11</v>
      </c>
      <c r="AT255" s="20">
        <v>0</v>
      </c>
      <c r="AU255" s="20">
        <v>86392.69</v>
      </c>
      <c r="AV255" s="20">
        <v>0</v>
      </c>
      <c r="AW255" s="20">
        <v>0</v>
      </c>
      <c r="AX255" s="20">
        <v>0</v>
      </c>
      <c r="AY255" s="20">
        <v>0</v>
      </c>
      <c r="AZ255" s="20">
        <v>0</v>
      </c>
      <c r="BA255" s="20">
        <v>0</v>
      </c>
      <c r="BB255" s="20">
        <v>0</v>
      </c>
      <c r="BC255" s="20">
        <v>0</v>
      </c>
      <c r="BD255" s="20">
        <v>0</v>
      </c>
      <c r="BE255" s="20">
        <v>0</v>
      </c>
      <c r="BF255" s="20">
        <v>0</v>
      </c>
      <c r="BG255" s="20">
        <v>0</v>
      </c>
      <c r="BH255" s="20">
        <v>0</v>
      </c>
      <c r="BI255" s="20">
        <v>0</v>
      </c>
      <c r="BJ255" s="20">
        <v>0</v>
      </c>
      <c r="BK255" s="20">
        <v>0</v>
      </c>
      <c r="BL255" s="20">
        <v>0</v>
      </c>
      <c r="BM255" s="20">
        <v>0</v>
      </c>
      <c r="BN255" s="20">
        <v>0</v>
      </c>
      <c r="BO255" s="20">
        <v>0</v>
      </c>
      <c r="BP255" s="20">
        <v>0</v>
      </c>
      <c r="BQ255" s="20">
        <v>0</v>
      </c>
      <c r="BR255" s="20">
        <v>0</v>
      </c>
      <c r="BS255" s="20">
        <v>0</v>
      </c>
      <c r="BT255" s="20">
        <v>0</v>
      </c>
      <c r="BU255" s="20">
        <v>0</v>
      </c>
      <c r="BV255" s="20">
        <v>0</v>
      </c>
      <c r="BW255" s="20">
        <v>0</v>
      </c>
      <c r="BX255" s="20">
        <v>0</v>
      </c>
      <c r="BY255" s="20">
        <v>0</v>
      </c>
      <c r="BZ255" s="20">
        <v>2810000</v>
      </c>
      <c r="CA255" s="20">
        <v>0</v>
      </c>
      <c r="CB255" s="20">
        <v>0</v>
      </c>
      <c r="CC255" s="20">
        <v>0</v>
      </c>
      <c r="CD255" s="20">
        <v>2810000</v>
      </c>
      <c r="CE255" s="20">
        <v>0</v>
      </c>
      <c r="CF255" s="20">
        <v>0</v>
      </c>
      <c r="CG255" s="20">
        <v>0</v>
      </c>
      <c r="CH255" s="20">
        <v>0</v>
      </c>
      <c r="CI255" s="20">
        <v>0</v>
      </c>
      <c r="CJ255" s="20">
        <v>0</v>
      </c>
      <c r="CK255" s="20">
        <v>0</v>
      </c>
      <c r="CL255" s="20">
        <v>0</v>
      </c>
      <c r="CM255" s="20">
        <v>0</v>
      </c>
      <c r="CN255" s="20">
        <v>0</v>
      </c>
      <c r="CO255" s="20">
        <v>0</v>
      </c>
      <c r="CP255" s="20">
        <v>0</v>
      </c>
      <c r="CQ255" s="20">
        <v>0</v>
      </c>
      <c r="CR255" s="20">
        <v>0</v>
      </c>
      <c r="CS255" s="20">
        <v>0</v>
      </c>
      <c r="CT255" s="20">
        <v>0</v>
      </c>
      <c r="CU255" s="20">
        <v>0</v>
      </c>
      <c r="CV255" s="20">
        <v>0</v>
      </c>
      <c r="CW255" s="20">
        <v>0</v>
      </c>
      <c r="CX255" s="20">
        <v>0</v>
      </c>
      <c r="CY255" s="20">
        <v>0</v>
      </c>
      <c r="CZ255" s="20">
        <v>0</v>
      </c>
      <c r="DA255" s="20">
        <v>0</v>
      </c>
      <c r="DB255" s="20">
        <v>0</v>
      </c>
      <c r="DC255" s="20">
        <v>0</v>
      </c>
      <c r="DD255" s="20">
        <v>0</v>
      </c>
      <c r="DE255" s="20">
        <v>0</v>
      </c>
      <c r="DF255" s="20">
        <v>0</v>
      </c>
      <c r="DG255" s="29">
        <v>0</v>
      </c>
    </row>
    <row r="256" ht="15.4" customHeight="1" spans="1:111">
      <c r="A256" s="21" t="s">
        <v>2381</v>
      </c>
      <c r="B256" s="22" t="s">
        <v>1744</v>
      </c>
      <c r="C256" s="22" t="s">
        <v>1744</v>
      </c>
      <c r="D256" s="22" t="s">
        <v>2382</v>
      </c>
      <c r="E256" s="20">
        <v>19000000</v>
      </c>
      <c r="F256" s="20">
        <v>0</v>
      </c>
      <c r="G256" s="20">
        <v>0</v>
      </c>
      <c r="H256" s="20">
        <v>0</v>
      </c>
      <c r="I256" s="20">
        <v>0</v>
      </c>
      <c r="J256" s="20">
        <v>0</v>
      </c>
      <c r="K256" s="20">
        <v>0</v>
      </c>
      <c r="L256" s="20">
        <v>0</v>
      </c>
      <c r="M256" s="20">
        <v>0</v>
      </c>
      <c r="N256" s="20">
        <v>0</v>
      </c>
      <c r="O256" s="20">
        <v>0</v>
      </c>
      <c r="P256" s="20">
        <v>0</v>
      </c>
      <c r="Q256" s="20">
        <v>0</v>
      </c>
      <c r="R256" s="20">
        <v>0</v>
      </c>
      <c r="S256" s="20">
        <v>0</v>
      </c>
      <c r="T256" s="20">
        <v>0</v>
      </c>
      <c r="U256" s="20">
        <v>0</v>
      </c>
      <c r="V256" s="20">
        <v>0</v>
      </c>
      <c r="W256" s="20">
        <v>0</v>
      </c>
      <c r="X256" s="20">
        <v>0</v>
      </c>
      <c r="Y256" s="20">
        <v>0</v>
      </c>
      <c r="Z256" s="20">
        <v>0</v>
      </c>
      <c r="AA256" s="20">
        <v>0</v>
      </c>
      <c r="AB256" s="20">
        <v>0</v>
      </c>
      <c r="AC256" s="20">
        <v>0</v>
      </c>
      <c r="AD256" s="20">
        <v>0</v>
      </c>
      <c r="AE256" s="20">
        <v>0</v>
      </c>
      <c r="AF256" s="20">
        <v>0</v>
      </c>
      <c r="AG256" s="20">
        <v>0</v>
      </c>
      <c r="AH256" s="20">
        <v>0</v>
      </c>
      <c r="AI256" s="20">
        <v>0</v>
      </c>
      <c r="AJ256" s="20">
        <v>0</v>
      </c>
      <c r="AK256" s="20">
        <v>0</v>
      </c>
      <c r="AL256" s="20">
        <v>0</v>
      </c>
      <c r="AM256" s="20">
        <v>0</v>
      </c>
      <c r="AN256" s="20">
        <v>0</v>
      </c>
      <c r="AO256" s="20">
        <v>0</v>
      </c>
      <c r="AP256" s="20">
        <v>0</v>
      </c>
      <c r="AQ256" s="20">
        <v>0</v>
      </c>
      <c r="AR256" s="20">
        <v>0</v>
      </c>
      <c r="AS256" s="20">
        <v>0</v>
      </c>
      <c r="AT256" s="20">
        <v>0</v>
      </c>
      <c r="AU256" s="20">
        <v>0</v>
      </c>
      <c r="AV256" s="20">
        <v>14000000</v>
      </c>
      <c r="AW256" s="20">
        <v>0</v>
      </c>
      <c r="AX256" s="20">
        <v>0</v>
      </c>
      <c r="AY256" s="20">
        <v>0</v>
      </c>
      <c r="AZ256" s="20">
        <v>0</v>
      </c>
      <c r="BA256" s="20">
        <v>8000000</v>
      </c>
      <c r="BB256" s="20">
        <v>0</v>
      </c>
      <c r="BC256" s="20">
        <v>0</v>
      </c>
      <c r="BD256" s="20">
        <v>0</v>
      </c>
      <c r="BE256" s="20">
        <v>0</v>
      </c>
      <c r="BF256" s="20">
        <v>6000000</v>
      </c>
      <c r="BG256" s="20">
        <v>0</v>
      </c>
      <c r="BH256" s="20">
        <v>0</v>
      </c>
      <c r="BI256" s="20">
        <v>0</v>
      </c>
      <c r="BJ256" s="20">
        <v>0</v>
      </c>
      <c r="BK256" s="20">
        <v>0</v>
      </c>
      <c r="BL256" s="20">
        <v>0</v>
      </c>
      <c r="BM256" s="20">
        <v>0</v>
      </c>
      <c r="BN256" s="20">
        <v>0</v>
      </c>
      <c r="BO256" s="20">
        <v>0</v>
      </c>
      <c r="BP256" s="20">
        <v>0</v>
      </c>
      <c r="BQ256" s="20">
        <v>0</v>
      </c>
      <c r="BR256" s="20">
        <v>0</v>
      </c>
      <c r="BS256" s="20">
        <v>0</v>
      </c>
      <c r="BT256" s="20">
        <v>0</v>
      </c>
      <c r="BU256" s="20">
        <v>0</v>
      </c>
      <c r="BV256" s="20">
        <v>0</v>
      </c>
      <c r="BW256" s="20">
        <v>0</v>
      </c>
      <c r="BX256" s="20">
        <v>0</v>
      </c>
      <c r="BY256" s="20">
        <v>0</v>
      </c>
      <c r="BZ256" s="20">
        <v>5000000</v>
      </c>
      <c r="CA256" s="20">
        <v>0</v>
      </c>
      <c r="CB256" s="20">
        <v>0</v>
      </c>
      <c r="CC256" s="20">
        <v>0</v>
      </c>
      <c r="CD256" s="20">
        <v>5000000</v>
      </c>
      <c r="CE256" s="20">
        <v>0</v>
      </c>
      <c r="CF256" s="20">
        <v>0</v>
      </c>
      <c r="CG256" s="20">
        <v>0</v>
      </c>
      <c r="CH256" s="20">
        <v>0</v>
      </c>
      <c r="CI256" s="20">
        <v>0</v>
      </c>
      <c r="CJ256" s="20">
        <v>0</v>
      </c>
      <c r="CK256" s="20">
        <v>0</v>
      </c>
      <c r="CL256" s="20">
        <v>0</v>
      </c>
      <c r="CM256" s="20">
        <v>0</v>
      </c>
      <c r="CN256" s="20">
        <v>0</v>
      </c>
      <c r="CO256" s="20">
        <v>0</v>
      </c>
      <c r="CP256" s="20">
        <v>0</v>
      </c>
      <c r="CQ256" s="20">
        <v>0</v>
      </c>
      <c r="CR256" s="20">
        <v>0</v>
      </c>
      <c r="CS256" s="20">
        <v>0</v>
      </c>
      <c r="CT256" s="20">
        <v>0</v>
      </c>
      <c r="CU256" s="20">
        <v>0</v>
      </c>
      <c r="CV256" s="20">
        <v>0</v>
      </c>
      <c r="CW256" s="20">
        <v>0</v>
      </c>
      <c r="CX256" s="20">
        <v>0</v>
      </c>
      <c r="CY256" s="20">
        <v>0</v>
      </c>
      <c r="CZ256" s="20">
        <v>0</v>
      </c>
      <c r="DA256" s="20">
        <v>0</v>
      </c>
      <c r="DB256" s="20">
        <v>0</v>
      </c>
      <c r="DC256" s="20">
        <v>0</v>
      </c>
      <c r="DD256" s="20">
        <v>0</v>
      </c>
      <c r="DE256" s="20">
        <v>0</v>
      </c>
      <c r="DF256" s="20">
        <v>0</v>
      </c>
      <c r="DG256" s="29">
        <v>0</v>
      </c>
    </row>
    <row r="257" ht="15.4" customHeight="1" spans="1:111">
      <c r="A257" s="21" t="s">
        <v>2383</v>
      </c>
      <c r="B257" s="22" t="s">
        <v>1744</v>
      </c>
      <c r="C257" s="22" t="s">
        <v>1744</v>
      </c>
      <c r="D257" s="22" t="s">
        <v>2384</v>
      </c>
      <c r="E257" s="20">
        <v>2140000</v>
      </c>
      <c r="F257" s="20">
        <v>0</v>
      </c>
      <c r="G257" s="20">
        <v>0</v>
      </c>
      <c r="H257" s="20">
        <v>0</v>
      </c>
      <c r="I257" s="20">
        <v>0</v>
      </c>
      <c r="J257" s="20">
        <v>0</v>
      </c>
      <c r="K257" s="20">
        <v>0</v>
      </c>
      <c r="L257" s="20">
        <v>0</v>
      </c>
      <c r="M257" s="20">
        <v>0</v>
      </c>
      <c r="N257" s="20">
        <v>0</v>
      </c>
      <c r="O257" s="20">
        <v>0</v>
      </c>
      <c r="P257" s="20">
        <v>0</v>
      </c>
      <c r="Q257" s="20">
        <v>0</v>
      </c>
      <c r="R257" s="20">
        <v>0</v>
      </c>
      <c r="S257" s="20">
        <v>0</v>
      </c>
      <c r="T257" s="20">
        <v>150000</v>
      </c>
      <c r="U257" s="20">
        <v>50000</v>
      </c>
      <c r="V257" s="20">
        <v>20000</v>
      </c>
      <c r="W257" s="20">
        <v>0</v>
      </c>
      <c r="X257" s="20">
        <v>0</v>
      </c>
      <c r="Y257" s="20">
        <v>0</v>
      </c>
      <c r="Z257" s="20">
        <v>0</v>
      </c>
      <c r="AA257" s="20">
        <v>0</v>
      </c>
      <c r="AB257" s="20">
        <v>0</v>
      </c>
      <c r="AC257" s="20">
        <v>0</v>
      </c>
      <c r="AD257" s="20">
        <v>0</v>
      </c>
      <c r="AE257" s="20">
        <v>0</v>
      </c>
      <c r="AF257" s="20">
        <v>0</v>
      </c>
      <c r="AG257" s="20">
        <v>0</v>
      </c>
      <c r="AH257" s="20">
        <v>0</v>
      </c>
      <c r="AI257" s="20">
        <v>0</v>
      </c>
      <c r="AJ257" s="20">
        <v>0</v>
      </c>
      <c r="AK257" s="20">
        <v>0</v>
      </c>
      <c r="AL257" s="20">
        <v>0</v>
      </c>
      <c r="AM257" s="20">
        <v>0</v>
      </c>
      <c r="AN257" s="20">
        <v>60000</v>
      </c>
      <c r="AO257" s="20">
        <v>0</v>
      </c>
      <c r="AP257" s="20">
        <v>0</v>
      </c>
      <c r="AQ257" s="20">
        <v>0</v>
      </c>
      <c r="AR257" s="20">
        <v>0</v>
      </c>
      <c r="AS257" s="20">
        <v>0</v>
      </c>
      <c r="AT257" s="20">
        <v>0</v>
      </c>
      <c r="AU257" s="20">
        <v>20000</v>
      </c>
      <c r="AV257" s="20">
        <v>1990000</v>
      </c>
      <c r="AW257" s="20">
        <v>0</v>
      </c>
      <c r="AX257" s="20">
        <v>0</v>
      </c>
      <c r="AY257" s="20">
        <v>0</v>
      </c>
      <c r="AZ257" s="20">
        <v>0</v>
      </c>
      <c r="BA257" s="20">
        <v>1990000</v>
      </c>
      <c r="BB257" s="20">
        <v>0</v>
      </c>
      <c r="BC257" s="20">
        <v>0</v>
      </c>
      <c r="BD257" s="20">
        <v>0</v>
      </c>
      <c r="BE257" s="20">
        <v>0</v>
      </c>
      <c r="BF257" s="20">
        <v>0</v>
      </c>
      <c r="BG257" s="20">
        <v>0</v>
      </c>
      <c r="BH257" s="20">
        <v>0</v>
      </c>
      <c r="BI257" s="20">
        <v>0</v>
      </c>
      <c r="BJ257" s="20">
        <v>0</v>
      </c>
      <c r="BK257" s="20">
        <v>0</v>
      </c>
      <c r="BL257" s="20">
        <v>0</v>
      </c>
      <c r="BM257" s="20">
        <v>0</v>
      </c>
      <c r="BN257" s="20">
        <v>0</v>
      </c>
      <c r="BO257" s="20">
        <v>0</v>
      </c>
      <c r="BP257" s="20">
        <v>0</v>
      </c>
      <c r="BQ257" s="20">
        <v>0</v>
      </c>
      <c r="BR257" s="20">
        <v>0</v>
      </c>
      <c r="BS257" s="20">
        <v>0</v>
      </c>
      <c r="BT257" s="20">
        <v>0</v>
      </c>
      <c r="BU257" s="20">
        <v>0</v>
      </c>
      <c r="BV257" s="20">
        <v>0</v>
      </c>
      <c r="BW257" s="20">
        <v>0</v>
      </c>
      <c r="BX257" s="20">
        <v>0</v>
      </c>
      <c r="BY257" s="20">
        <v>0</v>
      </c>
      <c r="BZ257" s="20">
        <v>0</v>
      </c>
      <c r="CA257" s="20">
        <v>0</v>
      </c>
      <c r="CB257" s="20">
        <v>0</v>
      </c>
      <c r="CC257" s="20">
        <v>0</v>
      </c>
      <c r="CD257" s="20">
        <v>0</v>
      </c>
      <c r="CE257" s="20">
        <v>0</v>
      </c>
      <c r="CF257" s="20">
        <v>0</v>
      </c>
      <c r="CG257" s="20">
        <v>0</v>
      </c>
      <c r="CH257" s="20">
        <v>0</v>
      </c>
      <c r="CI257" s="20">
        <v>0</v>
      </c>
      <c r="CJ257" s="20">
        <v>0</v>
      </c>
      <c r="CK257" s="20">
        <v>0</v>
      </c>
      <c r="CL257" s="20">
        <v>0</v>
      </c>
      <c r="CM257" s="20">
        <v>0</v>
      </c>
      <c r="CN257" s="20">
        <v>0</v>
      </c>
      <c r="CO257" s="20">
        <v>0</v>
      </c>
      <c r="CP257" s="20">
        <v>0</v>
      </c>
      <c r="CQ257" s="20">
        <v>0</v>
      </c>
      <c r="CR257" s="20">
        <v>0</v>
      </c>
      <c r="CS257" s="20">
        <v>0</v>
      </c>
      <c r="CT257" s="20">
        <v>0</v>
      </c>
      <c r="CU257" s="20">
        <v>0</v>
      </c>
      <c r="CV257" s="20">
        <v>0</v>
      </c>
      <c r="CW257" s="20">
        <v>0</v>
      </c>
      <c r="CX257" s="20">
        <v>0</v>
      </c>
      <c r="CY257" s="20">
        <v>0</v>
      </c>
      <c r="CZ257" s="20">
        <v>0</v>
      </c>
      <c r="DA257" s="20">
        <v>0</v>
      </c>
      <c r="DB257" s="20">
        <v>0</v>
      </c>
      <c r="DC257" s="20">
        <v>0</v>
      </c>
      <c r="DD257" s="20">
        <v>0</v>
      </c>
      <c r="DE257" s="20">
        <v>0</v>
      </c>
      <c r="DF257" s="20">
        <v>0</v>
      </c>
      <c r="DG257" s="29">
        <v>0</v>
      </c>
    </row>
    <row r="258" ht="15.4" customHeight="1" spans="1:111">
      <c r="A258" s="21" t="s">
        <v>2385</v>
      </c>
      <c r="B258" s="22" t="s">
        <v>1744</v>
      </c>
      <c r="C258" s="22" t="s">
        <v>1744</v>
      </c>
      <c r="D258" s="22" t="s">
        <v>2386</v>
      </c>
      <c r="E258" s="20">
        <v>570000</v>
      </c>
      <c r="F258" s="20">
        <v>0</v>
      </c>
      <c r="G258" s="20">
        <v>0</v>
      </c>
      <c r="H258" s="20">
        <v>0</v>
      </c>
      <c r="I258" s="20">
        <v>0</v>
      </c>
      <c r="J258" s="20">
        <v>0</v>
      </c>
      <c r="K258" s="20">
        <v>0</v>
      </c>
      <c r="L258" s="20">
        <v>0</v>
      </c>
      <c r="M258" s="20">
        <v>0</v>
      </c>
      <c r="N258" s="20">
        <v>0</v>
      </c>
      <c r="O258" s="20">
        <v>0</v>
      </c>
      <c r="P258" s="20">
        <v>0</v>
      </c>
      <c r="Q258" s="20">
        <v>0</v>
      </c>
      <c r="R258" s="20">
        <v>0</v>
      </c>
      <c r="S258" s="20">
        <v>0</v>
      </c>
      <c r="T258" s="20">
        <v>370000</v>
      </c>
      <c r="U258" s="20">
        <v>23800</v>
      </c>
      <c r="V258" s="20">
        <v>16800</v>
      </c>
      <c r="W258" s="20">
        <v>5000</v>
      </c>
      <c r="X258" s="20">
        <v>0</v>
      </c>
      <c r="Y258" s="20">
        <v>0</v>
      </c>
      <c r="Z258" s="20">
        <v>0</v>
      </c>
      <c r="AA258" s="20">
        <v>0</v>
      </c>
      <c r="AB258" s="20">
        <v>0</v>
      </c>
      <c r="AC258" s="20">
        <v>0</v>
      </c>
      <c r="AD258" s="20">
        <v>0</v>
      </c>
      <c r="AE258" s="20">
        <v>0</v>
      </c>
      <c r="AF258" s="20">
        <v>4400</v>
      </c>
      <c r="AG258" s="20">
        <v>0</v>
      </c>
      <c r="AH258" s="20">
        <v>0</v>
      </c>
      <c r="AI258" s="20">
        <v>0</v>
      </c>
      <c r="AJ258" s="20">
        <v>0</v>
      </c>
      <c r="AK258" s="20">
        <v>0</v>
      </c>
      <c r="AL258" s="20">
        <v>0</v>
      </c>
      <c r="AM258" s="20">
        <v>0</v>
      </c>
      <c r="AN258" s="20">
        <v>320000</v>
      </c>
      <c r="AO258" s="20">
        <v>0</v>
      </c>
      <c r="AP258" s="20">
        <v>0</v>
      </c>
      <c r="AQ258" s="20">
        <v>0</v>
      </c>
      <c r="AR258" s="20">
        <v>0</v>
      </c>
      <c r="AS258" s="20">
        <v>0</v>
      </c>
      <c r="AT258" s="20">
        <v>0</v>
      </c>
      <c r="AU258" s="20">
        <v>0</v>
      </c>
      <c r="AV258" s="20">
        <v>150000</v>
      </c>
      <c r="AW258" s="20">
        <v>0</v>
      </c>
      <c r="AX258" s="20">
        <v>0</v>
      </c>
      <c r="AY258" s="20">
        <v>0</v>
      </c>
      <c r="AZ258" s="20">
        <v>0</v>
      </c>
      <c r="BA258" s="20">
        <v>0</v>
      </c>
      <c r="BB258" s="20">
        <v>0</v>
      </c>
      <c r="BC258" s="20">
        <v>0</v>
      </c>
      <c r="BD258" s="20">
        <v>0</v>
      </c>
      <c r="BE258" s="20">
        <v>0</v>
      </c>
      <c r="BF258" s="20">
        <v>0</v>
      </c>
      <c r="BG258" s="20">
        <v>150000</v>
      </c>
      <c r="BH258" s="20">
        <v>0</v>
      </c>
      <c r="BI258" s="20">
        <v>0</v>
      </c>
      <c r="BJ258" s="20">
        <v>0</v>
      </c>
      <c r="BK258" s="20">
        <v>0</v>
      </c>
      <c r="BL258" s="20">
        <v>0</v>
      </c>
      <c r="BM258" s="20">
        <v>0</v>
      </c>
      <c r="BN258" s="20">
        <v>0</v>
      </c>
      <c r="BO258" s="20">
        <v>0</v>
      </c>
      <c r="BP258" s="20">
        <v>0</v>
      </c>
      <c r="BQ258" s="20">
        <v>0</v>
      </c>
      <c r="BR258" s="20">
        <v>0</v>
      </c>
      <c r="BS258" s="20">
        <v>0</v>
      </c>
      <c r="BT258" s="20">
        <v>0</v>
      </c>
      <c r="BU258" s="20">
        <v>0</v>
      </c>
      <c r="BV258" s="20">
        <v>0</v>
      </c>
      <c r="BW258" s="20">
        <v>0</v>
      </c>
      <c r="BX258" s="20">
        <v>0</v>
      </c>
      <c r="BY258" s="20">
        <v>0</v>
      </c>
      <c r="BZ258" s="20">
        <v>0</v>
      </c>
      <c r="CA258" s="20">
        <v>0</v>
      </c>
      <c r="CB258" s="20">
        <v>0</v>
      </c>
      <c r="CC258" s="20">
        <v>0</v>
      </c>
      <c r="CD258" s="20">
        <v>0</v>
      </c>
      <c r="CE258" s="20">
        <v>0</v>
      </c>
      <c r="CF258" s="20">
        <v>0</v>
      </c>
      <c r="CG258" s="20">
        <v>0</v>
      </c>
      <c r="CH258" s="20">
        <v>0</v>
      </c>
      <c r="CI258" s="20">
        <v>0</v>
      </c>
      <c r="CJ258" s="20">
        <v>0</v>
      </c>
      <c r="CK258" s="20">
        <v>0</v>
      </c>
      <c r="CL258" s="20">
        <v>0</v>
      </c>
      <c r="CM258" s="20">
        <v>0</v>
      </c>
      <c r="CN258" s="20">
        <v>0</v>
      </c>
      <c r="CO258" s="20">
        <v>0</v>
      </c>
      <c r="CP258" s="20">
        <v>0</v>
      </c>
      <c r="CQ258" s="20">
        <v>0</v>
      </c>
      <c r="CR258" s="20">
        <v>0</v>
      </c>
      <c r="CS258" s="20">
        <v>0</v>
      </c>
      <c r="CT258" s="20">
        <v>50000</v>
      </c>
      <c r="CU258" s="20">
        <v>0</v>
      </c>
      <c r="CV258" s="20">
        <v>0</v>
      </c>
      <c r="CW258" s="20">
        <v>50000</v>
      </c>
      <c r="CX258" s="20">
        <v>0</v>
      </c>
      <c r="CY258" s="20">
        <v>0</v>
      </c>
      <c r="CZ258" s="20">
        <v>0</v>
      </c>
      <c r="DA258" s="20">
        <v>0</v>
      </c>
      <c r="DB258" s="20">
        <v>0</v>
      </c>
      <c r="DC258" s="20">
        <v>0</v>
      </c>
      <c r="DD258" s="20">
        <v>0</v>
      </c>
      <c r="DE258" s="20">
        <v>0</v>
      </c>
      <c r="DF258" s="20">
        <v>0</v>
      </c>
      <c r="DG258" s="29">
        <v>0</v>
      </c>
    </row>
    <row r="259" ht="15.4" customHeight="1" spans="1:111">
      <c r="A259" s="21" t="s">
        <v>2387</v>
      </c>
      <c r="B259" s="22" t="s">
        <v>1744</v>
      </c>
      <c r="C259" s="22" t="s">
        <v>1744</v>
      </c>
      <c r="D259" s="22" t="s">
        <v>2388</v>
      </c>
      <c r="E259" s="20">
        <v>570000</v>
      </c>
      <c r="F259" s="20">
        <v>0</v>
      </c>
      <c r="G259" s="20">
        <v>0</v>
      </c>
      <c r="H259" s="20">
        <v>0</v>
      </c>
      <c r="I259" s="20">
        <v>0</v>
      </c>
      <c r="J259" s="20">
        <v>0</v>
      </c>
      <c r="K259" s="20">
        <v>0</v>
      </c>
      <c r="L259" s="20">
        <v>0</v>
      </c>
      <c r="M259" s="20">
        <v>0</v>
      </c>
      <c r="N259" s="20">
        <v>0</v>
      </c>
      <c r="O259" s="20">
        <v>0</v>
      </c>
      <c r="P259" s="20">
        <v>0</v>
      </c>
      <c r="Q259" s="20">
        <v>0</v>
      </c>
      <c r="R259" s="20">
        <v>0</v>
      </c>
      <c r="S259" s="20">
        <v>0</v>
      </c>
      <c r="T259" s="20">
        <v>370000</v>
      </c>
      <c r="U259" s="20">
        <v>23800</v>
      </c>
      <c r="V259" s="20">
        <v>16800</v>
      </c>
      <c r="W259" s="20">
        <v>5000</v>
      </c>
      <c r="X259" s="20">
        <v>0</v>
      </c>
      <c r="Y259" s="20">
        <v>0</v>
      </c>
      <c r="Z259" s="20">
        <v>0</v>
      </c>
      <c r="AA259" s="20">
        <v>0</v>
      </c>
      <c r="AB259" s="20">
        <v>0</v>
      </c>
      <c r="AC259" s="20">
        <v>0</v>
      </c>
      <c r="AD259" s="20">
        <v>0</v>
      </c>
      <c r="AE259" s="20">
        <v>0</v>
      </c>
      <c r="AF259" s="20">
        <v>4400</v>
      </c>
      <c r="AG259" s="20">
        <v>0</v>
      </c>
      <c r="AH259" s="20">
        <v>0</v>
      </c>
      <c r="AI259" s="20">
        <v>0</v>
      </c>
      <c r="AJ259" s="20">
        <v>0</v>
      </c>
      <c r="AK259" s="20">
        <v>0</v>
      </c>
      <c r="AL259" s="20">
        <v>0</v>
      </c>
      <c r="AM259" s="20">
        <v>0</v>
      </c>
      <c r="AN259" s="20">
        <v>320000</v>
      </c>
      <c r="AO259" s="20">
        <v>0</v>
      </c>
      <c r="AP259" s="20">
        <v>0</v>
      </c>
      <c r="AQ259" s="20">
        <v>0</v>
      </c>
      <c r="AR259" s="20">
        <v>0</v>
      </c>
      <c r="AS259" s="20">
        <v>0</v>
      </c>
      <c r="AT259" s="20">
        <v>0</v>
      </c>
      <c r="AU259" s="20">
        <v>0</v>
      </c>
      <c r="AV259" s="20">
        <v>150000</v>
      </c>
      <c r="AW259" s="20">
        <v>0</v>
      </c>
      <c r="AX259" s="20">
        <v>0</v>
      </c>
      <c r="AY259" s="20">
        <v>0</v>
      </c>
      <c r="AZ259" s="20">
        <v>0</v>
      </c>
      <c r="BA259" s="20">
        <v>0</v>
      </c>
      <c r="BB259" s="20">
        <v>0</v>
      </c>
      <c r="BC259" s="20">
        <v>0</v>
      </c>
      <c r="BD259" s="20">
        <v>0</v>
      </c>
      <c r="BE259" s="20">
        <v>0</v>
      </c>
      <c r="BF259" s="20">
        <v>0</v>
      </c>
      <c r="BG259" s="20">
        <v>150000</v>
      </c>
      <c r="BH259" s="20">
        <v>0</v>
      </c>
      <c r="BI259" s="20">
        <v>0</v>
      </c>
      <c r="BJ259" s="20">
        <v>0</v>
      </c>
      <c r="BK259" s="20">
        <v>0</v>
      </c>
      <c r="BL259" s="20">
        <v>0</v>
      </c>
      <c r="BM259" s="20">
        <v>0</v>
      </c>
      <c r="BN259" s="20">
        <v>0</v>
      </c>
      <c r="BO259" s="20">
        <v>0</v>
      </c>
      <c r="BP259" s="20">
        <v>0</v>
      </c>
      <c r="BQ259" s="20">
        <v>0</v>
      </c>
      <c r="BR259" s="20">
        <v>0</v>
      </c>
      <c r="BS259" s="20">
        <v>0</v>
      </c>
      <c r="BT259" s="20">
        <v>0</v>
      </c>
      <c r="BU259" s="20">
        <v>0</v>
      </c>
      <c r="BV259" s="20">
        <v>0</v>
      </c>
      <c r="BW259" s="20">
        <v>0</v>
      </c>
      <c r="BX259" s="20">
        <v>0</v>
      </c>
      <c r="BY259" s="20">
        <v>0</v>
      </c>
      <c r="BZ259" s="20">
        <v>0</v>
      </c>
      <c r="CA259" s="20">
        <v>0</v>
      </c>
      <c r="CB259" s="20">
        <v>0</v>
      </c>
      <c r="CC259" s="20">
        <v>0</v>
      </c>
      <c r="CD259" s="20">
        <v>0</v>
      </c>
      <c r="CE259" s="20">
        <v>0</v>
      </c>
      <c r="CF259" s="20">
        <v>0</v>
      </c>
      <c r="CG259" s="20">
        <v>0</v>
      </c>
      <c r="CH259" s="20">
        <v>0</v>
      </c>
      <c r="CI259" s="20">
        <v>0</v>
      </c>
      <c r="CJ259" s="20">
        <v>0</v>
      </c>
      <c r="CK259" s="20">
        <v>0</v>
      </c>
      <c r="CL259" s="20">
        <v>0</v>
      </c>
      <c r="CM259" s="20">
        <v>0</v>
      </c>
      <c r="CN259" s="20">
        <v>0</v>
      </c>
      <c r="CO259" s="20">
        <v>0</v>
      </c>
      <c r="CP259" s="20">
        <v>0</v>
      </c>
      <c r="CQ259" s="20">
        <v>0</v>
      </c>
      <c r="CR259" s="20">
        <v>0</v>
      </c>
      <c r="CS259" s="20">
        <v>0</v>
      </c>
      <c r="CT259" s="20">
        <v>50000</v>
      </c>
      <c r="CU259" s="20">
        <v>0</v>
      </c>
      <c r="CV259" s="20">
        <v>0</v>
      </c>
      <c r="CW259" s="20">
        <v>50000</v>
      </c>
      <c r="CX259" s="20">
        <v>0</v>
      </c>
      <c r="CY259" s="20">
        <v>0</v>
      </c>
      <c r="CZ259" s="20">
        <v>0</v>
      </c>
      <c r="DA259" s="20">
        <v>0</v>
      </c>
      <c r="DB259" s="20">
        <v>0</v>
      </c>
      <c r="DC259" s="20">
        <v>0</v>
      </c>
      <c r="DD259" s="20">
        <v>0</v>
      </c>
      <c r="DE259" s="20">
        <v>0</v>
      </c>
      <c r="DF259" s="20">
        <v>0</v>
      </c>
      <c r="DG259" s="29">
        <v>0</v>
      </c>
    </row>
    <row r="260" ht="15.4" customHeight="1" spans="1:111">
      <c r="A260" s="21" t="s">
        <v>2389</v>
      </c>
      <c r="B260" s="22" t="s">
        <v>1744</v>
      </c>
      <c r="C260" s="22" t="s">
        <v>1744</v>
      </c>
      <c r="D260" s="22" t="s">
        <v>2390</v>
      </c>
      <c r="E260" s="20">
        <v>510000</v>
      </c>
      <c r="F260" s="20">
        <v>0</v>
      </c>
      <c r="G260" s="20">
        <v>0</v>
      </c>
      <c r="H260" s="20">
        <v>0</v>
      </c>
      <c r="I260" s="20">
        <v>0</v>
      </c>
      <c r="J260" s="20">
        <v>0</v>
      </c>
      <c r="K260" s="20">
        <v>0</v>
      </c>
      <c r="L260" s="20">
        <v>0</v>
      </c>
      <c r="M260" s="20">
        <v>0</v>
      </c>
      <c r="N260" s="20">
        <v>0</v>
      </c>
      <c r="O260" s="20">
        <v>0</v>
      </c>
      <c r="P260" s="20">
        <v>0</v>
      </c>
      <c r="Q260" s="20">
        <v>0</v>
      </c>
      <c r="R260" s="20">
        <v>0</v>
      </c>
      <c r="S260" s="20">
        <v>0</v>
      </c>
      <c r="T260" s="20">
        <v>510000</v>
      </c>
      <c r="U260" s="20">
        <v>35000</v>
      </c>
      <c r="V260" s="20">
        <v>22000</v>
      </c>
      <c r="W260" s="20">
        <v>0</v>
      </c>
      <c r="X260" s="20">
        <v>0</v>
      </c>
      <c r="Y260" s="20">
        <v>5000</v>
      </c>
      <c r="Z260" s="20">
        <v>8000</v>
      </c>
      <c r="AA260" s="20">
        <v>0</v>
      </c>
      <c r="AB260" s="20">
        <v>0</v>
      </c>
      <c r="AC260" s="20">
        <v>0</v>
      </c>
      <c r="AD260" s="20">
        <v>0</v>
      </c>
      <c r="AE260" s="20">
        <v>0</v>
      </c>
      <c r="AF260" s="20">
        <v>440000</v>
      </c>
      <c r="AG260" s="20">
        <v>0</v>
      </c>
      <c r="AH260" s="20">
        <v>0</v>
      </c>
      <c r="AI260" s="20">
        <v>0</v>
      </c>
      <c r="AJ260" s="20">
        <v>0</v>
      </c>
      <c r="AK260" s="20">
        <v>0</v>
      </c>
      <c r="AL260" s="20">
        <v>0</v>
      </c>
      <c r="AM260" s="20">
        <v>0</v>
      </c>
      <c r="AN260" s="20">
        <v>0</v>
      </c>
      <c r="AO260" s="20">
        <v>0</v>
      </c>
      <c r="AP260" s="20">
        <v>0</v>
      </c>
      <c r="AQ260" s="20">
        <v>0</v>
      </c>
      <c r="AR260" s="20">
        <v>0</v>
      </c>
      <c r="AS260" s="20">
        <v>0</v>
      </c>
      <c r="AT260" s="20">
        <v>0</v>
      </c>
      <c r="AU260" s="20">
        <v>0</v>
      </c>
      <c r="AV260" s="20">
        <v>0</v>
      </c>
      <c r="AW260" s="20">
        <v>0</v>
      </c>
      <c r="AX260" s="20">
        <v>0</v>
      </c>
      <c r="AY260" s="20">
        <v>0</v>
      </c>
      <c r="AZ260" s="20">
        <v>0</v>
      </c>
      <c r="BA260" s="20">
        <v>0</v>
      </c>
      <c r="BB260" s="20">
        <v>0</v>
      </c>
      <c r="BC260" s="20">
        <v>0</v>
      </c>
      <c r="BD260" s="20">
        <v>0</v>
      </c>
      <c r="BE260" s="20">
        <v>0</v>
      </c>
      <c r="BF260" s="20">
        <v>0</v>
      </c>
      <c r="BG260" s="20">
        <v>0</v>
      </c>
      <c r="BH260" s="20">
        <v>0</v>
      </c>
      <c r="BI260" s="20">
        <v>0</v>
      </c>
      <c r="BJ260" s="20">
        <v>0</v>
      </c>
      <c r="BK260" s="20">
        <v>0</v>
      </c>
      <c r="BL260" s="20">
        <v>0</v>
      </c>
      <c r="BM260" s="20">
        <v>0</v>
      </c>
      <c r="BN260" s="20">
        <v>0</v>
      </c>
      <c r="BO260" s="20">
        <v>0</v>
      </c>
      <c r="BP260" s="20">
        <v>0</v>
      </c>
      <c r="BQ260" s="20">
        <v>0</v>
      </c>
      <c r="BR260" s="20">
        <v>0</v>
      </c>
      <c r="BS260" s="20">
        <v>0</v>
      </c>
      <c r="BT260" s="20">
        <v>0</v>
      </c>
      <c r="BU260" s="20">
        <v>0</v>
      </c>
      <c r="BV260" s="20">
        <v>0</v>
      </c>
      <c r="BW260" s="20">
        <v>0</v>
      </c>
      <c r="BX260" s="20">
        <v>0</v>
      </c>
      <c r="BY260" s="20">
        <v>0</v>
      </c>
      <c r="BZ260" s="20">
        <v>0</v>
      </c>
      <c r="CA260" s="20">
        <v>0</v>
      </c>
      <c r="CB260" s="20">
        <v>0</v>
      </c>
      <c r="CC260" s="20">
        <v>0</v>
      </c>
      <c r="CD260" s="20">
        <v>0</v>
      </c>
      <c r="CE260" s="20">
        <v>0</v>
      </c>
      <c r="CF260" s="20">
        <v>0</v>
      </c>
      <c r="CG260" s="20">
        <v>0</v>
      </c>
      <c r="CH260" s="20">
        <v>0</v>
      </c>
      <c r="CI260" s="20">
        <v>0</v>
      </c>
      <c r="CJ260" s="20">
        <v>0</v>
      </c>
      <c r="CK260" s="20">
        <v>0</v>
      </c>
      <c r="CL260" s="20">
        <v>0</v>
      </c>
      <c r="CM260" s="20">
        <v>0</v>
      </c>
      <c r="CN260" s="20">
        <v>0</v>
      </c>
      <c r="CO260" s="20">
        <v>0</v>
      </c>
      <c r="CP260" s="20">
        <v>0</v>
      </c>
      <c r="CQ260" s="20">
        <v>0</v>
      </c>
      <c r="CR260" s="20">
        <v>0</v>
      </c>
      <c r="CS260" s="20">
        <v>0</v>
      </c>
      <c r="CT260" s="20">
        <v>0</v>
      </c>
      <c r="CU260" s="20">
        <v>0</v>
      </c>
      <c r="CV260" s="20">
        <v>0</v>
      </c>
      <c r="CW260" s="20">
        <v>0</v>
      </c>
      <c r="CX260" s="20">
        <v>0</v>
      </c>
      <c r="CY260" s="20">
        <v>0</v>
      </c>
      <c r="CZ260" s="20">
        <v>0</v>
      </c>
      <c r="DA260" s="20">
        <v>0</v>
      </c>
      <c r="DB260" s="20">
        <v>0</v>
      </c>
      <c r="DC260" s="20">
        <v>0</v>
      </c>
      <c r="DD260" s="20">
        <v>0</v>
      </c>
      <c r="DE260" s="20">
        <v>0</v>
      </c>
      <c r="DF260" s="20">
        <v>0</v>
      </c>
      <c r="DG260" s="29">
        <v>0</v>
      </c>
    </row>
    <row r="261" ht="15.4" customHeight="1" spans="1:111">
      <c r="A261" s="21" t="s">
        <v>2391</v>
      </c>
      <c r="B261" s="22" t="s">
        <v>1744</v>
      </c>
      <c r="C261" s="22" t="s">
        <v>1744</v>
      </c>
      <c r="D261" s="22" t="s">
        <v>2392</v>
      </c>
      <c r="E261" s="20">
        <v>510000</v>
      </c>
      <c r="F261" s="20">
        <v>0</v>
      </c>
      <c r="G261" s="20">
        <v>0</v>
      </c>
      <c r="H261" s="20">
        <v>0</v>
      </c>
      <c r="I261" s="20">
        <v>0</v>
      </c>
      <c r="J261" s="20">
        <v>0</v>
      </c>
      <c r="K261" s="20">
        <v>0</v>
      </c>
      <c r="L261" s="20">
        <v>0</v>
      </c>
      <c r="M261" s="20">
        <v>0</v>
      </c>
      <c r="N261" s="20">
        <v>0</v>
      </c>
      <c r="O261" s="20">
        <v>0</v>
      </c>
      <c r="P261" s="20">
        <v>0</v>
      </c>
      <c r="Q261" s="20">
        <v>0</v>
      </c>
      <c r="R261" s="20">
        <v>0</v>
      </c>
      <c r="S261" s="20">
        <v>0</v>
      </c>
      <c r="T261" s="20">
        <v>510000</v>
      </c>
      <c r="U261" s="20">
        <v>35000</v>
      </c>
      <c r="V261" s="20">
        <v>22000</v>
      </c>
      <c r="W261" s="20">
        <v>0</v>
      </c>
      <c r="X261" s="20">
        <v>0</v>
      </c>
      <c r="Y261" s="20">
        <v>5000</v>
      </c>
      <c r="Z261" s="20">
        <v>8000</v>
      </c>
      <c r="AA261" s="20">
        <v>0</v>
      </c>
      <c r="AB261" s="20">
        <v>0</v>
      </c>
      <c r="AC261" s="20">
        <v>0</v>
      </c>
      <c r="AD261" s="20">
        <v>0</v>
      </c>
      <c r="AE261" s="20">
        <v>0</v>
      </c>
      <c r="AF261" s="20">
        <v>440000</v>
      </c>
      <c r="AG261" s="20">
        <v>0</v>
      </c>
      <c r="AH261" s="20">
        <v>0</v>
      </c>
      <c r="AI261" s="20">
        <v>0</v>
      </c>
      <c r="AJ261" s="20">
        <v>0</v>
      </c>
      <c r="AK261" s="20">
        <v>0</v>
      </c>
      <c r="AL261" s="20">
        <v>0</v>
      </c>
      <c r="AM261" s="20">
        <v>0</v>
      </c>
      <c r="AN261" s="20">
        <v>0</v>
      </c>
      <c r="AO261" s="20">
        <v>0</v>
      </c>
      <c r="AP261" s="20">
        <v>0</v>
      </c>
      <c r="AQ261" s="20">
        <v>0</v>
      </c>
      <c r="AR261" s="20">
        <v>0</v>
      </c>
      <c r="AS261" s="20">
        <v>0</v>
      </c>
      <c r="AT261" s="20">
        <v>0</v>
      </c>
      <c r="AU261" s="20">
        <v>0</v>
      </c>
      <c r="AV261" s="20">
        <v>0</v>
      </c>
      <c r="AW261" s="20">
        <v>0</v>
      </c>
      <c r="AX261" s="20">
        <v>0</v>
      </c>
      <c r="AY261" s="20">
        <v>0</v>
      </c>
      <c r="AZ261" s="20">
        <v>0</v>
      </c>
      <c r="BA261" s="20">
        <v>0</v>
      </c>
      <c r="BB261" s="20">
        <v>0</v>
      </c>
      <c r="BC261" s="20">
        <v>0</v>
      </c>
      <c r="BD261" s="20">
        <v>0</v>
      </c>
      <c r="BE261" s="20">
        <v>0</v>
      </c>
      <c r="BF261" s="20">
        <v>0</v>
      </c>
      <c r="BG261" s="20">
        <v>0</v>
      </c>
      <c r="BH261" s="20">
        <v>0</v>
      </c>
      <c r="BI261" s="20">
        <v>0</v>
      </c>
      <c r="BJ261" s="20">
        <v>0</v>
      </c>
      <c r="BK261" s="20">
        <v>0</v>
      </c>
      <c r="BL261" s="20">
        <v>0</v>
      </c>
      <c r="BM261" s="20">
        <v>0</v>
      </c>
      <c r="BN261" s="20">
        <v>0</v>
      </c>
      <c r="BO261" s="20">
        <v>0</v>
      </c>
      <c r="BP261" s="20">
        <v>0</v>
      </c>
      <c r="BQ261" s="20">
        <v>0</v>
      </c>
      <c r="BR261" s="20">
        <v>0</v>
      </c>
      <c r="BS261" s="20">
        <v>0</v>
      </c>
      <c r="BT261" s="20">
        <v>0</v>
      </c>
      <c r="BU261" s="20">
        <v>0</v>
      </c>
      <c r="BV261" s="20">
        <v>0</v>
      </c>
      <c r="BW261" s="20">
        <v>0</v>
      </c>
      <c r="BX261" s="20">
        <v>0</v>
      </c>
      <c r="BY261" s="20">
        <v>0</v>
      </c>
      <c r="BZ261" s="20">
        <v>0</v>
      </c>
      <c r="CA261" s="20">
        <v>0</v>
      </c>
      <c r="CB261" s="20">
        <v>0</v>
      </c>
      <c r="CC261" s="20">
        <v>0</v>
      </c>
      <c r="CD261" s="20">
        <v>0</v>
      </c>
      <c r="CE261" s="20">
        <v>0</v>
      </c>
      <c r="CF261" s="20">
        <v>0</v>
      </c>
      <c r="CG261" s="20">
        <v>0</v>
      </c>
      <c r="CH261" s="20">
        <v>0</v>
      </c>
      <c r="CI261" s="20">
        <v>0</v>
      </c>
      <c r="CJ261" s="20">
        <v>0</v>
      </c>
      <c r="CK261" s="20">
        <v>0</v>
      </c>
      <c r="CL261" s="20">
        <v>0</v>
      </c>
      <c r="CM261" s="20">
        <v>0</v>
      </c>
      <c r="CN261" s="20">
        <v>0</v>
      </c>
      <c r="CO261" s="20">
        <v>0</v>
      </c>
      <c r="CP261" s="20">
        <v>0</v>
      </c>
      <c r="CQ261" s="20">
        <v>0</v>
      </c>
      <c r="CR261" s="20">
        <v>0</v>
      </c>
      <c r="CS261" s="20">
        <v>0</v>
      </c>
      <c r="CT261" s="20">
        <v>0</v>
      </c>
      <c r="CU261" s="20">
        <v>0</v>
      </c>
      <c r="CV261" s="20">
        <v>0</v>
      </c>
      <c r="CW261" s="20">
        <v>0</v>
      </c>
      <c r="CX261" s="20">
        <v>0</v>
      </c>
      <c r="CY261" s="20">
        <v>0</v>
      </c>
      <c r="CZ261" s="20">
        <v>0</v>
      </c>
      <c r="DA261" s="20">
        <v>0</v>
      </c>
      <c r="DB261" s="20">
        <v>0</v>
      </c>
      <c r="DC261" s="20">
        <v>0</v>
      </c>
      <c r="DD261" s="20">
        <v>0</v>
      </c>
      <c r="DE261" s="20">
        <v>0</v>
      </c>
      <c r="DF261" s="20">
        <v>0</v>
      </c>
      <c r="DG261" s="29">
        <v>0</v>
      </c>
    </row>
    <row r="262" ht="15.4" customHeight="1" spans="1:111">
      <c r="A262" s="21" t="s">
        <v>2393</v>
      </c>
      <c r="B262" s="22" t="s">
        <v>1744</v>
      </c>
      <c r="C262" s="22" t="s">
        <v>1744</v>
      </c>
      <c r="D262" s="22" t="s">
        <v>1297</v>
      </c>
      <c r="E262" s="20">
        <v>59837321.25</v>
      </c>
      <c r="F262" s="20">
        <v>2730171.98</v>
      </c>
      <c r="G262" s="20">
        <v>842982.84</v>
      </c>
      <c r="H262" s="20">
        <v>516794.72</v>
      </c>
      <c r="I262" s="20">
        <v>397767.58</v>
      </c>
      <c r="J262" s="20">
        <v>5080</v>
      </c>
      <c r="K262" s="20">
        <v>373162</v>
      </c>
      <c r="L262" s="20">
        <v>17077.64</v>
      </c>
      <c r="M262" s="20">
        <v>6067.36</v>
      </c>
      <c r="N262" s="20">
        <v>258711</v>
      </c>
      <c r="O262" s="20">
        <v>47494.44</v>
      </c>
      <c r="P262" s="20">
        <v>26847.9</v>
      </c>
      <c r="Q262" s="20">
        <v>23456.5</v>
      </c>
      <c r="R262" s="20">
        <v>0</v>
      </c>
      <c r="S262" s="20">
        <v>214730</v>
      </c>
      <c r="T262" s="20">
        <v>28920568.06</v>
      </c>
      <c r="U262" s="20">
        <v>2007858.73</v>
      </c>
      <c r="V262" s="20">
        <v>166735.6</v>
      </c>
      <c r="W262" s="20">
        <v>20000</v>
      </c>
      <c r="X262" s="20">
        <v>0</v>
      </c>
      <c r="Y262" s="20">
        <v>168434.5</v>
      </c>
      <c r="Z262" s="20">
        <v>374147.01</v>
      </c>
      <c r="AA262" s="20">
        <v>111983.61</v>
      </c>
      <c r="AB262" s="20">
        <v>0</v>
      </c>
      <c r="AC262" s="20">
        <v>1575060.5</v>
      </c>
      <c r="AD262" s="20">
        <v>239575.7</v>
      </c>
      <c r="AE262" s="20">
        <v>0</v>
      </c>
      <c r="AF262" s="20">
        <v>7651117.56</v>
      </c>
      <c r="AG262" s="20">
        <v>524738</v>
      </c>
      <c r="AH262" s="20">
        <v>23704</v>
      </c>
      <c r="AI262" s="20">
        <v>2214</v>
      </c>
      <c r="AJ262" s="20">
        <v>61733</v>
      </c>
      <c r="AK262" s="20">
        <v>182859.41</v>
      </c>
      <c r="AL262" s="20">
        <v>0</v>
      </c>
      <c r="AM262" s="20">
        <v>14816.02</v>
      </c>
      <c r="AN262" s="20">
        <v>11579073.77</v>
      </c>
      <c r="AO262" s="20">
        <v>1939585.19</v>
      </c>
      <c r="AP262" s="20">
        <v>183595.3</v>
      </c>
      <c r="AQ262" s="20">
        <v>428200</v>
      </c>
      <c r="AR262" s="20">
        <v>0</v>
      </c>
      <c r="AS262" s="20">
        <v>80787.95</v>
      </c>
      <c r="AT262" s="20">
        <v>0</v>
      </c>
      <c r="AU262" s="20">
        <v>1584348.21</v>
      </c>
      <c r="AV262" s="20">
        <v>1649581</v>
      </c>
      <c r="AW262" s="20">
        <v>0</v>
      </c>
      <c r="AX262" s="20">
        <v>0</v>
      </c>
      <c r="AY262" s="20">
        <v>0</v>
      </c>
      <c r="AZ262" s="20">
        <v>158920</v>
      </c>
      <c r="BA262" s="20">
        <v>291800</v>
      </c>
      <c r="BB262" s="20">
        <v>0</v>
      </c>
      <c r="BC262" s="20">
        <v>0</v>
      </c>
      <c r="BD262" s="20">
        <v>0</v>
      </c>
      <c r="BE262" s="20">
        <v>50000</v>
      </c>
      <c r="BF262" s="20">
        <v>120000</v>
      </c>
      <c r="BG262" s="20">
        <v>1028861</v>
      </c>
      <c r="BH262" s="20">
        <v>0</v>
      </c>
      <c r="BI262" s="20">
        <v>0</v>
      </c>
      <c r="BJ262" s="20">
        <v>0</v>
      </c>
      <c r="BK262" s="20">
        <v>0</v>
      </c>
      <c r="BL262" s="20">
        <v>0</v>
      </c>
      <c r="BM262" s="20">
        <v>0</v>
      </c>
      <c r="BN262" s="20">
        <v>0</v>
      </c>
      <c r="BO262" s="20">
        <v>0</v>
      </c>
      <c r="BP262" s="20">
        <v>0</v>
      </c>
      <c r="BQ262" s="20">
        <v>0</v>
      </c>
      <c r="BR262" s="20">
        <v>0</v>
      </c>
      <c r="BS262" s="20">
        <v>0</v>
      </c>
      <c r="BT262" s="20">
        <v>0</v>
      </c>
      <c r="BU262" s="20">
        <v>0</v>
      </c>
      <c r="BV262" s="20">
        <v>0</v>
      </c>
      <c r="BW262" s="20">
        <v>0</v>
      </c>
      <c r="BX262" s="20">
        <v>0</v>
      </c>
      <c r="BY262" s="20">
        <v>0</v>
      </c>
      <c r="BZ262" s="20">
        <v>26537000.21</v>
      </c>
      <c r="CA262" s="20">
        <v>0</v>
      </c>
      <c r="CB262" s="20">
        <v>285979</v>
      </c>
      <c r="CC262" s="20">
        <v>1795100</v>
      </c>
      <c r="CD262" s="20">
        <v>22648640.45</v>
      </c>
      <c r="CE262" s="20">
        <v>251280.76</v>
      </c>
      <c r="CF262" s="20">
        <v>0</v>
      </c>
      <c r="CG262" s="20">
        <v>0</v>
      </c>
      <c r="CH262" s="20">
        <v>0</v>
      </c>
      <c r="CI262" s="20">
        <v>0</v>
      </c>
      <c r="CJ262" s="20">
        <v>0</v>
      </c>
      <c r="CK262" s="20">
        <v>0</v>
      </c>
      <c r="CL262" s="20">
        <v>0</v>
      </c>
      <c r="CM262" s="20">
        <v>996000</v>
      </c>
      <c r="CN262" s="20">
        <v>0</v>
      </c>
      <c r="CO262" s="20">
        <v>0</v>
      </c>
      <c r="CP262" s="20">
        <v>560000</v>
      </c>
      <c r="CQ262" s="20">
        <v>0</v>
      </c>
      <c r="CR262" s="20">
        <v>0</v>
      </c>
      <c r="CS262" s="20">
        <v>0</v>
      </c>
      <c r="CT262" s="20">
        <v>0</v>
      </c>
      <c r="CU262" s="20">
        <v>0</v>
      </c>
      <c r="CV262" s="20">
        <v>0</v>
      </c>
      <c r="CW262" s="20">
        <v>0</v>
      </c>
      <c r="CX262" s="20">
        <v>0</v>
      </c>
      <c r="CY262" s="20">
        <v>0</v>
      </c>
      <c r="CZ262" s="20">
        <v>0</v>
      </c>
      <c r="DA262" s="20">
        <v>0</v>
      </c>
      <c r="DB262" s="20">
        <v>0</v>
      </c>
      <c r="DC262" s="20">
        <v>0</v>
      </c>
      <c r="DD262" s="20">
        <v>0</v>
      </c>
      <c r="DE262" s="20">
        <v>0</v>
      </c>
      <c r="DF262" s="20">
        <v>0</v>
      </c>
      <c r="DG262" s="29">
        <v>0</v>
      </c>
    </row>
    <row r="263" ht="15.4" customHeight="1" spans="1:111">
      <c r="A263" s="21" t="s">
        <v>2394</v>
      </c>
      <c r="B263" s="22" t="s">
        <v>1744</v>
      </c>
      <c r="C263" s="22" t="s">
        <v>1744</v>
      </c>
      <c r="D263" s="22" t="s">
        <v>2395</v>
      </c>
      <c r="E263" s="20">
        <v>22596644.59</v>
      </c>
      <c r="F263" s="20">
        <v>2730171.98</v>
      </c>
      <c r="G263" s="20">
        <v>842982.84</v>
      </c>
      <c r="H263" s="20">
        <v>516794.72</v>
      </c>
      <c r="I263" s="20">
        <v>397767.58</v>
      </c>
      <c r="J263" s="20">
        <v>5080</v>
      </c>
      <c r="K263" s="20">
        <v>373162</v>
      </c>
      <c r="L263" s="20">
        <v>17077.64</v>
      </c>
      <c r="M263" s="20">
        <v>6067.36</v>
      </c>
      <c r="N263" s="20">
        <v>258711</v>
      </c>
      <c r="O263" s="20">
        <v>47494.44</v>
      </c>
      <c r="P263" s="20">
        <v>26847.9</v>
      </c>
      <c r="Q263" s="20">
        <v>23456.5</v>
      </c>
      <c r="R263" s="20">
        <v>0</v>
      </c>
      <c r="S263" s="20">
        <v>214730</v>
      </c>
      <c r="T263" s="20">
        <v>14610659.71</v>
      </c>
      <c r="U263" s="20">
        <v>1909636.76</v>
      </c>
      <c r="V263" s="20">
        <v>72735.6</v>
      </c>
      <c r="W263" s="20">
        <v>0</v>
      </c>
      <c r="X263" s="20">
        <v>0</v>
      </c>
      <c r="Y263" s="20">
        <v>168434.5</v>
      </c>
      <c r="Z263" s="20">
        <v>374147.01</v>
      </c>
      <c r="AA263" s="20">
        <v>111983.61</v>
      </c>
      <c r="AB263" s="20">
        <v>0</v>
      </c>
      <c r="AC263" s="20">
        <v>1575060.5</v>
      </c>
      <c r="AD263" s="20">
        <v>239575.7</v>
      </c>
      <c r="AE263" s="20">
        <v>0</v>
      </c>
      <c r="AF263" s="20">
        <v>4162334.46</v>
      </c>
      <c r="AG263" s="20">
        <v>524738</v>
      </c>
      <c r="AH263" s="20">
        <v>23704</v>
      </c>
      <c r="AI263" s="20">
        <v>2214</v>
      </c>
      <c r="AJ263" s="20">
        <v>61733</v>
      </c>
      <c r="AK263" s="20">
        <v>182859.41</v>
      </c>
      <c r="AL263" s="20">
        <v>0</v>
      </c>
      <c r="AM263" s="20">
        <v>14816.02</v>
      </c>
      <c r="AN263" s="20">
        <v>2796107.57</v>
      </c>
      <c r="AO263" s="20">
        <v>922256.11</v>
      </c>
      <c r="AP263" s="20">
        <v>183595.3</v>
      </c>
      <c r="AQ263" s="20">
        <v>365400</v>
      </c>
      <c r="AR263" s="20">
        <v>0</v>
      </c>
      <c r="AS263" s="20">
        <v>80787.95</v>
      </c>
      <c r="AT263" s="20">
        <v>0</v>
      </c>
      <c r="AU263" s="20">
        <v>838540.21</v>
      </c>
      <c r="AV263" s="20">
        <v>1013981</v>
      </c>
      <c r="AW263" s="20">
        <v>0</v>
      </c>
      <c r="AX263" s="20">
        <v>0</v>
      </c>
      <c r="AY263" s="20">
        <v>0</v>
      </c>
      <c r="AZ263" s="20">
        <v>158920</v>
      </c>
      <c r="BA263" s="20">
        <v>11800</v>
      </c>
      <c r="BB263" s="20">
        <v>0</v>
      </c>
      <c r="BC263" s="20">
        <v>0</v>
      </c>
      <c r="BD263" s="20">
        <v>0</v>
      </c>
      <c r="BE263" s="20">
        <v>0</v>
      </c>
      <c r="BF263" s="20">
        <v>0</v>
      </c>
      <c r="BG263" s="20">
        <v>843261</v>
      </c>
      <c r="BH263" s="20">
        <v>0</v>
      </c>
      <c r="BI263" s="20">
        <v>0</v>
      </c>
      <c r="BJ263" s="20">
        <v>0</v>
      </c>
      <c r="BK263" s="20">
        <v>0</v>
      </c>
      <c r="BL263" s="20">
        <v>0</v>
      </c>
      <c r="BM263" s="20">
        <v>0</v>
      </c>
      <c r="BN263" s="20">
        <v>0</v>
      </c>
      <c r="BO263" s="20">
        <v>0</v>
      </c>
      <c r="BP263" s="20">
        <v>0</v>
      </c>
      <c r="BQ263" s="20">
        <v>0</v>
      </c>
      <c r="BR263" s="20">
        <v>0</v>
      </c>
      <c r="BS263" s="20">
        <v>0</v>
      </c>
      <c r="BT263" s="20">
        <v>0</v>
      </c>
      <c r="BU263" s="20">
        <v>0</v>
      </c>
      <c r="BV263" s="20">
        <v>0</v>
      </c>
      <c r="BW263" s="20">
        <v>0</v>
      </c>
      <c r="BX263" s="20">
        <v>0</v>
      </c>
      <c r="BY263" s="20">
        <v>0</v>
      </c>
      <c r="BZ263" s="20">
        <v>4241831.9</v>
      </c>
      <c r="CA263" s="20">
        <v>0</v>
      </c>
      <c r="CB263" s="20">
        <v>285979</v>
      </c>
      <c r="CC263" s="20">
        <v>1795100</v>
      </c>
      <c r="CD263" s="20">
        <v>913472.14</v>
      </c>
      <c r="CE263" s="20">
        <v>251280.76</v>
      </c>
      <c r="CF263" s="20">
        <v>0</v>
      </c>
      <c r="CG263" s="20">
        <v>0</v>
      </c>
      <c r="CH263" s="20">
        <v>0</v>
      </c>
      <c r="CI263" s="20">
        <v>0</v>
      </c>
      <c r="CJ263" s="20">
        <v>0</v>
      </c>
      <c r="CK263" s="20">
        <v>0</v>
      </c>
      <c r="CL263" s="20">
        <v>0</v>
      </c>
      <c r="CM263" s="20">
        <v>996000</v>
      </c>
      <c r="CN263" s="20">
        <v>0</v>
      </c>
      <c r="CO263" s="20">
        <v>0</v>
      </c>
      <c r="CP263" s="20">
        <v>0</v>
      </c>
      <c r="CQ263" s="20">
        <v>0</v>
      </c>
      <c r="CR263" s="20">
        <v>0</v>
      </c>
      <c r="CS263" s="20">
        <v>0</v>
      </c>
      <c r="CT263" s="20">
        <v>0</v>
      </c>
      <c r="CU263" s="20">
        <v>0</v>
      </c>
      <c r="CV263" s="20">
        <v>0</v>
      </c>
      <c r="CW263" s="20">
        <v>0</v>
      </c>
      <c r="CX263" s="20">
        <v>0</v>
      </c>
      <c r="CY263" s="20">
        <v>0</v>
      </c>
      <c r="CZ263" s="20">
        <v>0</v>
      </c>
      <c r="DA263" s="20">
        <v>0</v>
      </c>
      <c r="DB263" s="20">
        <v>0</v>
      </c>
      <c r="DC263" s="20">
        <v>0</v>
      </c>
      <c r="DD263" s="20">
        <v>0</v>
      </c>
      <c r="DE263" s="20">
        <v>0</v>
      </c>
      <c r="DF263" s="20">
        <v>0</v>
      </c>
      <c r="DG263" s="29">
        <v>0</v>
      </c>
    </row>
    <row r="264" ht="15.4" customHeight="1" spans="1:111">
      <c r="A264" s="21" t="s">
        <v>2396</v>
      </c>
      <c r="B264" s="22" t="s">
        <v>1744</v>
      </c>
      <c r="C264" s="22" t="s">
        <v>1744</v>
      </c>
      <c r="D264" s="22" t="s">
        <v>1955</v>
      </c>
      <c r="E264" s="20">
        <v>4176644.59</v>
      </c>
      <c r="F264" s="20">
        <v>2730171.98</v>
      </c>
      <c r="G264" s="20">
        <v>842982.84</v>
      </c>
      <c r="H264" s="20">
        <v>516794.72</v>
      </c>
      <c r="I264" s="20">
        <v>397767.58</v>
      </c>
      <c r="J264" s="20">
        <v>5080</v>
      </c>
      <c r="K264" s="20">
        <v>373162</v>
      </c>
      <c r="L264" s="20">
        <v>17077.64</v>
      </c>
      <c r="M264" s="20">
        <v>6067.36</v>
      </c>
      <c r="N264" s="20">
        <v>258711</v>
      </c>
      <c r="O264" s="20">
        <v>47494.44</v>
      </c>
      <c r="P264" s="20">
        <v>26847.9</v>
      </c>
      <c r="Q264" s="20">
        <v>23456.5</v>
      </c>
      <c r="R264" s="20">
        <v>0</v>
      </c>
      <c r="S264" s="20">
        <v>214730</v>
      </c>
      <c r="T264" s="20">
        <v>1118626.61</v>
      </c>
      <c r="U264" s="20">
        <v>138898.25</v>
      </c>
      <c r="V264" s="20">
        <v>72475.6</v>
      </c>
      <c r="W264" s="20">
        <v>0</v>
      </c>
      <c r="X264" s="20">
        <v>0</v>
      </c>
      <c r="Y264" s="20">
        <v>34849.3</v>
      </c>
      <c r="Z264" s="20">
        <v>30069.62</v>
      </c>
      <c r="AA264" s="20">
        <v>30110.5</v>
      </c>
      <c r="AB264" s="20">
        <v>0</v>
      </c>
      <c r="AC264" s="20">
        <v>0</v>
      </c>
      <c r="AD264" s="20">
        <v>87175</v>
      </c>
      <c r="AE264" s="20">
        <v>0</v>
      </c>
      <c r="AF264" s="20">
        <v>89486.35</v>
      </c>
      <c r="AG264" s="20">
        <v>12820</v>
      </c>
      <c r="AH264" s="20">
        <v>0</v>
      </c>
      <c r="AI264" s="20">
        <v>2214</v>
      </c>
      <c r="AJ264" s="20">
        <v>40111</v>
      </c>
      <c r="AK264" s="20">
        <v>6667</v>
      </c>
      <c r="AL264" s="20">
        <v>0</v>
      </c>
      <c r="AM264" s="20">
        <v>0</v>
      </c>
      <c r="AN264" s="20">
        <v>134739</v>
      </c>
      <c r="AO264" s="20">
        <v>165000</v>
      </c>
      <c r="AP264" s="20">
        <v>133995.3</v>
      </c>
      <c r="AQ264" s="20">
        <v>23700</v>
      </c>
      <c r="AR264" s="20">
        <v>0</v>
      </c>
      <c r="AS264" s="20">
        <v>8700</v>
      </c>
      <c r="AT264" s="20">
        <v>0</v>
      </c>
      <c r="AU264" s="20">
        <v>107615.69</v>
      </c>
      <c r="AV264" s="20">
        <v>174720</v>
      </c>
      <c r="AW264" s="20">
        <v>0</v>
      </c>
      <c r="AX264" s="20">
        <v>0</v>
      </c>
      <c r="AY264" s="20">
        <v>0</v>
      </c>
      <c r="AZ264" s="20">
        <v>158920</v>
      </c>
      <c r="BA264" s="20">
        <v>11800</v>
      </c>
      <c r="BB264" s="20">
        <v>0</v>
      </c>
      <c r="BC264" s="20">
        <v>0</v>
      </c>
      <c r="BD264" s="20">
        <v>0</v>
      </c>
      <c r="BE264" s="20">
        <v>0</v>
      </c>
      <c r="BF264" s="20">
        <v>0</v>
      </c>
      <c r="BG264" s="20">
        <v>4000</v>
      </c>
      <c r="BH264" s="20">
        <v>0</v>
      </c>
      <c r="BI264" s="20">
        <v>0</v>
      </c>
      <c r="BJ264" s="20">
        <v>0</v>
      </c>
      <c r="BK264" s="20">
        <v>0</v>
      </c>
      <c r="BL264" s="20">
        <v>0</v>
      </c>
      <c r="BM264" s="20">
        <v>0</v>
      </c>
      <c r="BN264" s="20">
        <v>0</v>
      </c>
      <c r="BO264" s="20">
        <v>0</v>
      </c>
      <c r="BP264" s="20">
        <v>0</v>
      </c>
      <c r="BQ264" s="20">
        <v>0</v>
      </c>
      <c r="BR264" s="20">
        <v>0</v>
      </c>
      <c r="BS264" s="20">
        <v>0</v>
      </c>
      <c r="BT264" s="20">
        <v>0</v>
      </c>
      <c r="BU264" s="20">
        <v>0</v>
      </c>
      <c r="BV264" s="20">
        <v>0</v>
      </c>
      <c r="BW264" s="20">
        <v>0</v>
      </c>
      <c r="BX264" s="20">
        <v>0</v>
      </c>
      <c r="BY264" s="20">
        <v>0</v>
      </c>
      <c r="BZ264" s="20">
        <v>153126</v>
      </c>
      <c r="CA264" s="20">
        <v>0</v>
      </c>
      <c r="CB264" s="20">
        <v>153126</v>
      </c>
      <c r="CC264" s="20">
        <v>0</v>
      </c>
      <c r="CD264" s="20">
        <v>0</v>
      </c>
      <c r="CE264" s="20">
        <v>0</v>
      </c>
      <c r="CF264" s="20">
        <v>0</v>
      </c>
      <c r="CG264" s="20">
        <v>0</v>
      </c>
      <c r="CH264" s="20">
        <v>0</v>
      </c>
      <c r="CI264" s="20">
        <v>0</v>
      </c>
      <c r="CJ264" s="20">
        <v>0</v>
      </c>
      <c r="CK264" s="20">
        <v>0</v>
      </c>
      <c r="CL264" s="20">
        <v>0</v>
      </c>
      <c r="CM264" s="20">
        <v>0</v>
      </c>
      <c r="CN264" s="20">
        <v>0</v>
      </c>
      <c r="CO264" s="20">
        <v>0</v>
      </c>
      <c r="CP264" s="20">
        <v>0</v>
      </c>
      <c r="CQ264" s="20">
        <v>0</v>
      </c>
      <c r="CR264" s="20">
        <v>0</v>
      </c>
      <c r="CS264" s="20">
        <v>0</v>
      </c>
      <c r="CT264" s="20">
        <v>0</v>
      </c>
      <c r="CU264" s="20">
        <v>0</v>
      </c>
      <c r="CV264" s="20">
        <v>0</v>
      </c>
      <c r="CW264" s="20">
        <v>0</v>
      </c>
      <c r="CX264" s="20">
        <v>0</v>
      </c>
      <c r="CY264" s="20">
        <v>0</v>
      </c>
      <c r="CZ264" s="20">
        <v>0</v>
      </c>
      <c r="DA264" s="20">
        <v>0</v>
      </c>
      <c r="DB264" s="20">
        <v>0</v>
      </c>
      <c r="DC264" s="20">
        <v>0</v>
      </c>
      <c r="DD264" s="20">
        <v>0</v>
      </c>
      <c r="DE264" s="20">
        <v>0</v>
      </c>
      <c r="DF264" s="20">
        <v>0</v>
      </c>
      <c r="DG264" s="29">
        <v>0</v>
      </c>
    </row>
    <row r="265" ht="15.4" customHeight="1" spans="1:111">
      <c r="A265" s="21" t="s">
        <v>2397</v>
      </c>
      <c r="B265" s="22" t="s">
        <v>1744</v>
      </c>
      <c r="C265" s="22" t="s">
        <v>1744</v>
      </c>
      <c r="D265" s="22" t="s">
        <v>1957</v>
      </c>
      <c r="E265" s="20">
        <v>1500000</v>
      </c>
      <c r="F265" s="20">
        <v>0</v>
      </c>
      <c r="G265" s="20">
        <v>0</v>
      </c>
      <c r="H265" s="20">
        <v>0</v>
      </c>
      <c r="I265" s="20">
        <v>0</v>
      </c>
      <c r="J265" s="20">
        <v>0</v>
      </c>
      <c r="K265" s="20">
        <v>0</v>
      </c>
      <c r="L265" s="20">
        <v>0</v>
      </c>
      <c r="M265" s="20">
        <v>0</v>
      </c>
      <c r="N265" s="20">
        <v>0</v>
      </c>
      <c r="O265" s="20">
        <v>0</v>
      </c>
      <c r="P265" s="20">
        <v>0</v>
      </c>
      <c r="Q265" s="20">
        <v>0</v>
      </c>
      <c r="R265" s="20">
        <v>0</v>
      </c>
      <c r="S265" s="20">
        <v>0</v>
      </c>
      <c r="T265" s="20">
        <v>1500000</v>
      </c>
      <c r="U265" s="20">
        <v>1038108.76</v>
      </c>
      <c r="V265" s="20">
        <v>0</v>
      </c>
      <c r="W265" s="20">
        <v>0</v>
      </c>
      <c r="X265" s="20">
        <v>0</v>
      </c>
      <c r="Y265" s="20">
        <v>0</v>
      </c>
      <c r="Z265" s="20">
        <v>0</v>
      </c>
      <c r="AA265" s="20">
        <v>0</v>
      </c>
      <c r="AB265" s="20">
        <v>0</v>
      </c>
      <c r="AC265" s="20">
        <v>0</v>
      </c>
      <c r="AD265" s="20">
        <v>0</v>
      </c>
      <c r="AE265" s="20">
        <v>0</v>
      </c>
      <c r="AF265" s="20">
        <v>0</v>
      </c>
      <c r="AG265" s="20">
        <v>0</v>
      </c>
      <c r="AH265" s="20">
        <v>0</v>
      </c>
      <c r="AI265" s="20">
        <v>0</v>
      </c>
      <c r="AJ265" s="20">
        <v>0</v>
      </c>
      <c r="AK265" s="20">
        <v>0</v>
      </c>
      <c r="AL265" s="20">
        <v>0</v>
      </c>
      <c r="AM265" s="20">
        <v>0</v>
      </c>
      <c r="AN265" s="20">
        <v>0</v>
      </c>
      <c r="AO265" s="20">
        <v>0</v>
      </c>
      <c r="AP265" s="20">
        <v>0</v>
      </c>
      <c r="AQ265" s="20">
        <v>0</v>
      </c>
      <c r="AR265" s="20">
        <v>0</v>
      </c>
      <c r="AS265" s="20">
        <v>0</v>
      </c>
      <c r="AT265" s="20">
        <v>0</v>
      </c>
      <c r="AU265" s="20">
        <v>461891.24</v>
      </c>
      <c r="AV265" s="20">
        <v>0</v>
      </c>
      <c r="AW265" s="20">
        <v>0</v>
      </c>
      <c r="AX265" s="20">
        <v>0</v>
      </c>
      <c r="AY265" s="20">
        <v>0</v>
      </c>
      <c r="AZ265" s="20">
        <v>0</v>
      </c>
      <c r="BA265" s="20">
        <v>0</v>
      </c>
      <c r="BB265" s="20">
        <v>0</v>
      </c>
      <c r="BC265" s="20">
        <v>0</v>
      </c>
      <c r="BD265" s="20">
        <v>0</v>
      </c>
      <c r="BE265" s="20">
        <v>0</v>
      </c>
      <c r="BF265" s="20">
        <v>0</v>
      </c>
      <c r="BG265" s="20">
        <v>0</v>
      </c>
      <c r="BH265" s="20">
        <v>0</v>
      </c>
      <c r="BI265" s="20">
        <v>0</v>
      </c>
      <c r="BJ265" s="20">
        <v>0</v>
      </c>
      <c r="BK265" s="20">
        <v>0</v>
      </c>
      <c r="BL265" s="20">
        <v>0</v>
      </c>
      <c r="BM265" s="20">
        <v>0</v>
      </c>
      <c r="BN265" s="20">
        <v>0</v>
      </c>
      <c r="BO265" s="20">
        <v>0</v>
      </c>
      <c r="BP265" s="20">
        <v>0</v>
      </c>
      <c r="BQ265" s="20">
        <v>0</v>
      </c>
      <c r="BR265" s="20">
        <v>0</v>
      </c>
      <c r="BS265" s="20">
        <v>0</v>
      </c>
      <c r="BT265" s="20">
        <v>0</v>
      </c>
      <c r="BU265" s="20">
        <v>0</v>
      </c>
      <c r="BV265" s="20">
        <v>0</v>
      </c>
      <c r="BW265" s="20">
        <v>0</v>
      </c>
      <c r="BX265" s="20">
        <v>0</v>
      </c>
      <c r="BY265" s="20">
        <v>0</v>
      </c>
      <c r="BZ265" s="20">
        <v>0</v>
      </c>
      <c r="CA265" s="20">
        <v>0</v>
      </c>
      <c r="CB265" s="20">
        <v>0</v>
      </c>
      <c r="CC265" s="20">
        <v>0</v>
      </c>
      <c r="CD265" s="20">
        <v>0</v>
      </c>
      <c r="CE265" s="20">
        <v>0</v>
      </c>
      <c r="CF265" s="20">
        <v>0</v>
      </c>
      <c r="CG265" s="20">
        <v>0</v>
      </c>
      <c r="CH265" s="20">
        <v>0</v>
      </c>
      <c r="CI265" s="20">
        <v>0</v>
      </c>
      <c r="CJ265" s="20">
        <v>0</v>
      </c>
      <c r="CK265" s="20">
        <v>0</v>
      </c>
      <c r="CL265" s="20">
        <v>0</v>
      </c>
      <c r="CM265" s="20">
        <v>0</v>
      </c>
      <c r="CN265" s="20">
        <v>0</v>
      </c>
      <c r="CO265" s="20">
        <v>0</v>
      </c>
      <c r="CP265" s="20">
        <v>0</v>
      </c>
      <c r="CQ265" s="20">
        <v>0</v>
      </c>
      <c r="CR265" s="20">
        <v>0</v>
      </c>
      <c r="CS265" s="20">
        <v>0</v>
      </c>
      <c r="CT265" s="20">
        <v>0</v>
      </c>
      <c r="CU265" s="20">
        <v>0</v>
      </c>
      <c r="CV265" s="20">
        <v>0</v>
      </c>
      <c r="CW265" s="20">
        <v>0</v>
      </c>
      <c r="CX265" s="20">
        <v>0</v>
      </c>
      <c r="CY265" s="20">
        <v>0</v>
      </c>
      <c r="CZ265" s="20">
        <v>0</v>
      </c>
      <c r="DA265" s="20">
        <v>0</v>
      </c>
      <c r="DB265" s="20">
        <v>0</v>
      </c>
      <c r="DC265" s="20">
        <v>0</v>
      </c>
      <c r="DD265" s="20">
        <v>0</v>
      </c>
      <c r="DE265" s="20">
        <v>0</v>
      </c>
      <c r="DF265" s="20">
        <v>0</v>
      </c>
      <c r="DG265" s="29">
        <v>0</v>
      </c>
    </row>
    <row r="266" ht="15.4" customHeight="1" spans="1:111">
      <c r="A266" s="21" t="s">
        <v>2398</v>
      </c>
      <c r="B266" s="22" t="s">
        <v>1744</v>
      </c>
      <c r="C266" s="22" t="s">
        <v>1744</v>
      </c>
      <c r="D266" s="22" t="s">
        <v>2399</v>
      </c>
      <c r="E266" s="20">
        <v>16920000</v>
      </c>
      <c r="F266" s="20">
        <v>0</v>
      </c>
      <c r="G266" s="20">
        <v>0</v>
      </c>
      <c r="H266" s="20">
        <v>0</v>
      </c>
      <c r="I266" s="20">
        <v>0</v>
      </c>
      <c r="J266" s="20">
        <v>0</v>
      </c>
      <c r="K266" s="20">
        <v>0</v>
      </c>
      <c r="L266" s="20">
        <v>0</v>
      </c>
      <c r="M266" s="20">
        <v>0</v>
      </c>
      <c r="N266" s="20">
        <v>0</v>
      </c>
      <c r="O266" s="20">
        <v>0</v>
      </c>
      <c r="P266" s="20">
        <v>0</v>
      </c>
      <c r="Q266" s="20">
        <v>0</v>
      </c>
      <c r="R266" s="20">
        <v>0</v>
      </c>
      <c r="S266" s="20">
        <v>0</v>
      </c>
      <c r="T266" s="20">
        <v>11992033.1</v>
      </c>
      <c r="U266" s="20">
        <v>732629.75</v>
      </c>
      <c r="V266" s="20">
        <v>260</v>
      </c>
      <c r="W266" s="20">
        <v>0</v>
      </c>
      <c r="X266" s="20">
        <v>0</v>
      </c>
      <c r="Y266" s="20">
        <v>133585.2</v>
      </c>
      <c r="Z266" s="20">
        <v>344077.39</v>
      </c>
      <c r="AA266" s="20">
        <v>81873.11</v>
      </c>
      <c r="AB266" s="20">
        <v>0</v>
      </c>
      <c r="AC266" s="20">
        <v>1575060.5</v>
      </c>
      <c r="AD266" s="20">
        <v>152400.7</v>
      </c>
      <c r="AE266" s="20">
        <v>0</v>
      </c>
      <c r="AF266" s="20">
        <v>4072848.11</v>
      </c>
      <c r="AG266" s="20">
        <v>511918</v>
      </c>
      <c r="AH266" s="20">
        <v>23704</v>
      </c>
      <c r="AI266" s="20">
        <v>0</v>
      </c>
      <c r="AJ266" s="20">
        <v>21622</v>
      </c>
      <c r="AK266" s="20">
        <v>176192.41</v>
      </c>
      <c r="AL266" s="20">
        <v>0</v>
      </c>
      <c r="AM266" s="20">
        <v>14816.02</v>
      </c>
      <c r="AN266" s="20">
        <v>2661368.57</v>
      </c>
      <c r="AO266" s="20">
        <v>757256.11</v>
      </c>
      <c r="AP266" s="20">
        <v>49600</v>
      </c>
      <c r="AQ266" s="20">
        <v>341700</v>
      </c>
      <c r="AR266" s="20">
        <v>0</v>
      </c>
      <c r="AS266" s="20">
        <v>72087.95</v>
      </c>
      <c r="AT266" s="20">
        <v>0</v>
      </c>
      <c r="AU266" s="20">
        <v>269033.28</v>
      </c>
      <c r="AV266" s="20">
        <v>839261</v>
      </c>
      <c r="AW266" s="20">
        <v>0</v>
      </c>
      <c r="AX266" s="20">
        <v>0</v>
      </c>
      <c r="AY266" s="20">
        <v>0</v>
      </c>
      <c r="AZ266" s="20">
        <v>0</v>
      </c>
      <c r="BA266" s="20">
        <v>0</v>
      </c>
      <c r="BB266" s="20">
        <v>0</v>
      </c>
      <c r="BC266" s="20">
        <v>0</v>
      </c>
      <c r="BD266" s="20">
        <v>0</v>
      </c>
      <c r="BE266" s="20">
        <v>0</v>
      </c>
      <c r="BF266" s="20">
        <v>0</v>
      </c>
      <c r="BG266" s="20">
        <v>839261</v>
      </c>
      <c r="BH266" s="20">
        <v>0</v>
      </c>
      <c r="BI266" s="20">
        <v>0</v>
      </c>
      <c r="BJ266" s="20">
        <v>0</v>
      </c>
      <c r="BK266" s="20">
        <v>0</v>
      </c>
      <c r="BL266" s="20">
        <v>0</v>
      </c>
      <c r="BM266" s="20">
        <v>0</v>
      </c>
      <c r="BN266" s="20">
        <v>0</v>
      </c>
      <c r="BO266" s="20">
        <v>0</v>
      </c>
      <c r="BP266" s="20">
        <v>0</v>
      </c>
      <c r="BQ266" s="20">
        <v>0</v>
      </c>
      <c r="BR266" s="20">
        <v>0</v>
      </c>
      <c r="BS266" s="20">
        <v>0</v>
      </c>
      <c r="BT266" s="20">
        <v>0</v>
      </c>
      <c r="BU266" s="20">
        <v>0</v>
      </c>
      <c r="BV266" s="20">
        <v>0</v>
      </c>
      <c r="BW266" s="20">
        <v>0</v>
      </c>
      <c r="BX266" s="20">
        <v>0</v>
      </c>
      <c r="BY266" s="20">
        <v>0</v>
      </c>
      <c r="BZ266" s="20">
        <v>4088705.9</v>
      </c>
      <c r="CA266" s="20">
        <v>0</v>
      </c>
      <c r="CB266" s="20">
        <v>132853</v>
      </c>
      <c r="CC266" s="20">
        <v>1795100</v>
      </c>
      <c r="CD266" s="20">
        <v>913472.14</v>
      </c>
      <c r="CE266" s="20">
        <v>251280.76</v>
      </c>
      <c r="CF266" s="20">
        <v>0</v>
      </c>
      <c r="CG266" s="20">
        <v>0</v>
      </c>
      <c r="CH266" s="20">
        <v>0</v>
      </c>
      <c r="CI266" s="20">
        <v>0</v>
      </c>
      <c r="CJ266" s="20">
        <v>0</v>
      </c>
      <c r="CK266" s="20">
        <v>0</v>
      </c>
      <c r="CL266" s="20">
        <v>0</v>
      </c>
      <c r="CM266" s="20">
        <v>996000</v>
      </c>
      <c r="CN266" s="20">
        <v>0</v>
      </c>
      <c r="CO266" s="20">
        <v>0</v>
      </c>
      <c r="CP266" s="20">
        <v>0</v>
      </c>
      <c r="CQ266" s="20">
        <v>0</v>
      </c>
      <c r="CR266" s="20">
        <v>0</v>
      </c>
      <c r="CS266" s="20">
        <v>0</v>
      </c>
      <c r="CT266" s="20">
        <v>0</v>
      </c>
      <c r="CU266" s="20">
        <v>0</v>
      </c>
      <c r="CV266" s="20">
        <v>0</v>
      </c>
      <c r="CW266" s="20">
        <v>0</v>
      </c>
      <c r="CX266" s="20">
        <v>0</v>
      </c>
      <c r="CY266" s="20">
        <v>0</v>
      </c>
      <c r="CZ266" s="20">
        <v>0</v>
      </c>
      <c r="DA266" s="20">
        <v>0</v>
      </c>
      <c r="DB266" s="20">
        <v>0</v>
      </c>
      <c r="DC266" s="20">
        <v>0</v>
      </c>
      <c r="DD266" s="20">
        <v>0</v>
      </c>
      <c r="DE266" s="20">
        <v>0</v>
      </c>
      <c r="DF266" s="20">
        <v>0</v>
      </c>
      <c r="DG266" s="29">
        <v>0</v>
      </c>
    </row>
    <row r="267" ht="15.4" customHeight="1" spans="1:111">
      <c r="A267" s="21" t="s">
        <v>2400</v>
      </c>
      <c r="B267" s="22" t="s">
        <v>1744</v>
      </c>
      <c r="C267" s="22" t="s">
        <v>1744</v>
      </c>
      <c r="D267" s="22" t="s">
        <v>2401</v>
      </c>
      <c r="E267" s="20">
        <v>10306233.5</v>
      </c>
      <c r="F267" s="20">
        <v>0</v>
      </c>
      <c r="G267" s="20">
        <v>0</v>
      </c>
      <c r="H267" s="20">
        <v>0</v>
      </c>
      <c r="I267" s="20">
        <v>0</v>
      </c>
      <c r="J267" s="20">
        <v>0</v>
      </c>
      <c r="K267" s="20">
        <v>0</v>
      </c>
      <c r="L267" s="20">
        <v>0</v>
      </c>
      <c r="M267" s="20">
        <v>0</v>
      </c>
      <c r="N267" s="20">
        <v>0</v>
      </c>
      <c r="O267" s="20">
        <v>0</v>
      </c>
      <c r="P267" s="20">
        <v>0</v>
      </c>
      <c r="Q267" s="20">
        <v>0</v>
      </c>
      <c r="R267" s="20">
        <v>0</v>
      </c>
      <c r="S267" s="20">
        <v>0</v>
      </c>
      <c r="T267" s="20">
        <v>3780000</v>
      </c>
      <c r="U267" s="20">
        <v>40000</v>
      </c>
      <c r="V267" s="20">
        <v>70000</v>
      </c>
      <c r="W267" s="20">
        <v>10000</v>
      </c>
      <c r="X267" s="20">
        <v>0</v>
      </c>
      <c r="Y267" s="20">
        <v>0</v>
      </c>
      <c r="Z267" s="20">
        <v>0</v>
      </c>
      <c r="AA267" s="20">
        <v>0</v>
      </c>
      <c r="AB267" s="20">
        <v>0</v>
      </c>
      <c r="AC267" s="20">
        <v>0</v>
      </c>
      <c r="AD267" s="20">
        <v>0</v>
      </c>
      <c r="AE267" s="20">
        <v>0</v>
      </c>
      <c r="AF267" s="20">
        <v>2880000</v>
      </c>
      <c r="AG267" s="20">
        <v>0</v>
      </c>
      <c r="AH267" s="20">
        <v>0</v>
      </c>
      <c r="AI267" s="20">
        <v>0</v>
      </c>
      <c r="AJ267" s="20">
        <v>0</v>
      </c>
      <c r="AK267" s="20">
        <v>0</v>
      </c>
      <c r="AL267" s="20">
        <v>0</v>
      </c>
      <c r="AM267" s="20">
        <v>0</v>
      </c>
      <c r="AN267" s="20">
        <v>730000</v>
      </c>
      <c r="AO267" s="20">
        <v>0</v>
      </c>
      <c r="AP267" s="20">
        <v>0</v>
      </c>
      <c r="AQ267" s="20">
        <v>0</v>
      </c>
      <c r="AR267" s="20">
        <v>0</v>
      </c>
      <c r="AS267" s="20">
        <v>0</v>
      </c>
      <c r="AT267" s="20">
        <v>0</v>
      </c>
      <c r="AU267" s="20">
        <v>50000</v>
      </c>
      <c r="AV267" s="20">
        <v>200000</v>
      </c>
      <c r="AW267" s="20">
        <v>0</v>
      </c>
      <c r="AX267" s="20">
        <v>0</v>
      </c>
      <c r="AY267" s="20">
        <v>0</v>
      </c>
      <c r="AZ267" s="20">
        <v>0</v>
      </c>
      <c r="BA267" s="20">
        <v>0</v>
      </c>
      <c r="BB267" s="20">
        <v>0</v>
      </c>
      <c r="BC267" s="20">
        <v>0</v>
      </c>
      <c r="BD267" s="20">
        <v>0</v>
      </c>
      <c r="BE267" s="20">
        <v>0</v>
      </c>
      <c r="BF267" s="20">
        <v>120000</v>
      </c>
      <c r="BG267" s="20">
        <v>80000</v>
      </c>
      <c r="BH267" s="20">
        <v>0</v>
      </c>
      <c r="BI267" s="20">
        <v>0</v>
      </c>
      <c r="BJ267" s="20">
        <v>0</v>
      </c>
      <c r="BK267" s="20">
        <v>0</v>
      </c>
      <c r="BL267" s="20">
        <v>0</v>
      </c>
      <c r="BM267" s="20">
        <v>0</v>
      </c>
      <c r="BN267" s="20">
        <v>0</v>
      </c>
      <c r="BO267" s="20">
        <v>0</v>
      </c>
      <c r="BP267" s="20">
        <v>0</v>
      </c>
      <c r="BQ267" s="20">
        <v>0</v>
      </c>
      <c r="BR267" s="20">
        <v>0</v>
      </c>
      <c r="BS267" s="20">
        <v>0</v>
      </c>
      <c r="BT267" s="20">
        <v>0</v>
      </c>
      <c r="BU267" s="20">
        <v>0</v>
      </c>
      <c r="BV267" s="20">
        <v>0</v>
      </c>
      <c r="BW267" s="20">
        <v>0</v>
      </c>
      <c r="BX267" s="20">
        <v>0</v>
      </c>
      <c r="BY267" s="20">
        <v>0</v>
      </c>
      <c r="BZ267" s="20">
        <v>6326233.5</v>
      </c>
      <c r="CA267" s="20">
        <v>0</v>
      </c>
      <c r="CB267" s="20">
        <v>0</v>
      </c>
      <c r="CC267" s="20">
        <v>0</v>
      </c>
      <c r="CD267" s="20">
        <v>5766233.5</v>
      </c>
      <c r="CE267" s="20">
        <v>0</v>
      </c>
      <c r="CF267" s="20">
        <v>0</v>
      </c>
      <c r="CG267" s="20">
        <v>0</v>
      </c>
      <c r="CH267" s="20">
        <v>0</v>
      </c>
      <c r="CI267" s="20">
        <v>0</v>
      </c>
      <c r="CJ267" s="20">
        <v>0</v>
      </c>
      <c r="CK267" s="20">
        <v>0</v>
      </c>
      <c r="CL267" s="20">
        <v>0</v>
      </c>
      <c r="CM267" s="20">
        <v>0</v>
      </c>
      <c r="CN267" s="20">
        <v>0</v>
      </c>
      <c r="CO267" s="20">
        <v>0</v>
      </c>
      <c r="CP267" s="20">
        <v>560000</v>
      </c>
      <c r="CQ267" s="20">
        <v>0</v>
      </c>
      <c r="CR267" s="20">
        <v>0</v>
      </c>
      <c r="CS267" s="20">
        <v>0</v>
      </c>
      <c r="CT267" s="20">
        <v>0</v>
      </c>
      <c r="CU267" s="20">
        <v>0</v>
      </c>
      <c r="CV267" s="20">
        <v>0</v>
      </c>
      <c r="CW267" s="20">
        <v>0</v>
      </c>
      <c r="CX267" s="20">
        <v>0</v>
      </c>
      <c r="CY267" s="20">
        <v>0</v>
      </c>
      <c r="CZ267" s="20">
        <v>0</v>
      </c>
      <c r="DA267" s="20">
        <v>0</v>
      </c>
      <c r="DB267" s="20">
        <v>0</v>
      </c>
      <c r="DC267" s="20">
        <v>0</v>
      </c>
      <c r="DD267" s="20">
        <v>0</v>
      </c>
      <c r="DE267" s="20">
        <v>0</v>
      </c>
      <c r="DF267" s="20">
        <v>0</v>
      </c>
      <c r="DG267" s="29">
        <v>0</v>
      </c>
    </row>
    <row r="268" ht="15.4" customHeight="1" spans="1:111">
      <c r="A268" s="21" t="s">
        <v>2402</v>
      </c>
      <c r="B268" s="22" t="s">
        <v>1744</v>
      </c>
      <c r="C268" s="22" t="s">
        <v>1744</v>
      </c>
      <c r="D268" s="22" t="s">
        <v>2403</v>
      </c>
      <c r="E268" s="20">
        <v>4906233.5</v>
      </c>
      <c r="F268" s="20">
        <v>0</v>
      </c>
      <c r="G268" s="20">
        <v>0</v>
      </c>
      <c r="H268" s="20">
        <v>0</v>
      </c>
      <c r="I268" s="20">
        <v>0</v>
      </c>
      <c r="J268" s="20">
        <v>0</v>
      </c>
      <c r="K268" s="20">
        <v>0</v>
      </c>
      <c r="L268" s="20">
        <v>0</v>
      </c>
      <c r="M268" s="20">
        <v>0</v>
      </c>
      <c r="N268" s="20">
        <v>0</v>
      </c>
      <c r="O268" s="20">
        <v>0</v>
      </c>
      <c r="P268" s="20">
        <v>0</v>
      </c>
      <c r="Q268" s="20">
        <v>0</v>
      </c>
      <c r="R268" s="20">
        <v>0</v>
      </c>
      <c r="S268" s="20">
        <v>0</v>
      </c>
      <c r="T268" s="20">
        <v>2720000</v>
      </c>
      <c r="U268" s="20">
        <v>20000</v>
      </c>
      <c r="V268" s="20">
        <v>50000</v>
      </c>
      <c r="W268" s="20">
        <v>10000</v>
      </c>
      <c r="X268" s="20">
        <v>0</v>
      </c>
      <c r="Y268" s="20">
        <v>0</v>
      </c>
      <c r="Z268" s="20">
        <v>0</v>
      </c>
      <c r="AA268" s="20">
        <v>0</v>
      </c>
      <c r="AB268" s="20">
        <v>0</v>
      </c>
      <c r="AC268" s="20">
        <v>0</v>
      </c>
      <c r="AD268" s="20">
        <v>0</v>
      </c>
      <c r="AE268" s="20">
        <v>0</v>
      </c>
      <c r="AF268" s="20">
        <v>2250000</v>
      </c>
      <c r="AG268" s="20">
        <v>0</v>
      </c>
      <c r="AH268" s="20">
        <v>0</v>
      </c>
      <c r="AI268" s="20">
        <v>0</v>
      </c>
      <c r="AJ268" s="20">
        <v>0</v>
      </c>
      <c r="AK268" s="20">
        <v>0</v>
      </c>
      <c r="AL268" s="20">
        <v>0</v>
      </c>
      <c r="AM268" s="20">
        <v>0</v>
      </c>
      <c r="AN268" s="20">
        <v>390000</v>
      </c>
      <c r="AO268" s="20">
        <v>0</v>
      </c>
      <c r="AP268" s="20">
        <v>0</v>
      </c>
      <c r="AQ268" s="20">
        <v>0</v>
      </c>
      <c r="AR268" s="20">
        <v>0</v>
      </c>
      <c r="AS268" s="20">
        <v>0</v>
      </c>
      <c r="AT268" s="20">
        <v>0</v>
      </c>
      <c r="AU268" s="20">
        <v>0</v>
      </c>
      <c r="AV268" s="20">
        <v>0</v>
      </c>
      <c r="AW268" s="20">
        <v>0</v>
      </c>
      <c r="AX268" s="20">
        <v>0</v>
      </c>
      <c r="AY268" s="20">
        <v>0</v>
      </c>
      <c r="AZ268" s="20">
        <v>0</v>
      </c>
      <c r="BA268" s="20">
        <v>0</v>
      </c>
      <c r="BB268" s="20">
        <v>0</v>
      </c>
      <c r="BC268" s="20">
        <v>0</v>
      </c>
      <c r="BD268" s="20">
        <v>0</v>
      </c>
      <c r="BE268" s="20">
        <v>0</v>
      </c>
      <c r="BF268" s="20">
        <v>0</v>
      </c>
      <c r="BG268" s="20">
        <v>0</v>
      </c>
      <c r="BH268" s="20">
        <v>0</v>
      </c>
      <c r="BI268" s="20">
        <v>0</v>
      </c>
      <c r="BJ268" s="20">
        <v>0</v>
      </c>
      <c r="BK268" s="20">
        <v>0</v>
      </c>
      <c r="BL268" s="20">
        <v>0</v>
      </c>
      <c r="BM268" s="20">
        <v>0</v>
      </c>
      <c r="BN268" s="20">
        <v>0</v>
      </c>
      <c r="BO268" s="20">
        <v>0</v>
      </c>
      <c r="BP268" s="20">
        <v>0</v>
      </c>
      <c r="BQ268" s="20">
        <v>0</v>
      </c>
      <c r="BR268" s="20">
        <v>0</v>
      </c>
      <c r="BS268" s="20">
        <v>0</v>
      </c>
      <c r="BT268" s="20">
        <v>0</v>
      </c>
      <c r="BU268" s="20">
        <v>0</v>
      </c>
      <c r="BV268" s="20">
        <v>0</v>
      </c>
      <c r="BW268" s="20">
        <v>0</v>
      </c>
      <c r="BX268" s="20">
        <v>0</v>
      </c>
      <c r="BY268" s="20">
        <v>0</v>
      </c>
      <c r="BZ268" s="20">
        <v>2186233.5</v>
      </c>
      <c r="CA268" s="20">
        <v>0</v>
      </c>
      <c r="CB268" s="20">
        <v>0</v>
      </c>
      <c r="CC268" s="20">
        <v>0</v>
      </c>
      <c r="CD268" s="20">
        <v>2186233.5</v>
      </c>
      <c r="CE268" s="20">
        <v>0</v>
      </c>
      <c r="CF268" s="20">
        <v>0</v>
      </c>
      <c r="CG268" s="20">
        <v>0</v>
      </c>
      <c r="CH268" s="20">
        <v>0</v>
      </c>
      <c r="CI268" s="20">
        <v>0</v>
      </c>
      <c r="CJ268" s="20">
        <v>0</v>
      </c>
      <c r="CK268" s="20">
        <v>0</v>
      </c>
      <c r="CL268" s="20">
        <v>0</v>
      </c>
      <c r="CM268" s="20">
        <v>0</v>
      </c>
      <c r="CN268" s="20">
        <v>0</v>
      </c>
      <c r="CO268" s="20">
        <v>0</v>
      </c>
      <c r="CP268" s="20">
        <v>0</v>
      </c>
      <c r="CQ268" s="20">
        <v>0</v>
      </c>
      <c r="CR268" s="20">
        <v>0</v>
      </c>
      <c r="CS268" s="20">
        <v>0</v>
      </c>
      <c r="CT268" s="20">
        <v>0</v>
      </c>
      <c r="CU268" s="20">
        <v>0</v>
      </c>
      <c r="CV268" s="20">
        <v>0</v>
      </c>
      <c r="CW268" s="20">
        <v>0</v>
      </c>
      <c r="CX268" s="20">
        <v>0</v>
      </c>
      <c r="CY268" s="20">
        <v>0</v>
      </c>
      <c r="CZ268" s="20">
        <v>0</v>
      </c>
      <c r="DA268" s="20">
        <v>0</v>
      </c>
      <c r="DB268" s="20">
        <v>0</v>
      </c>
      <c r="DC268" s="20">
        <v>0</v>
      </c>
      <c r="DD268" s="20">
        <v>0</v>
      </c>
      <c r="DE268" s="20">
        <v>0</v>
      </c>
      <c r="DF268" s="20">
        <v>0</v>
      </c>
      <c r="DG268" s="29">
        <v>0</v>
      </c>
    </row>
    <row r="269" ht="15.4" customHeight="1" spans="1:111">
      <c r="A269" s="21" t="s">
        <v>2404</v>
      </c>
      <c r="B269" s="22" t="s">
        <v>1744</v>
      </c>
      <c r="C269" s="22" t="s">
        <v>1744</v>
      </c>
      <c r="D269" s="22" t="s">
        <v>2405</v>
      </c>
      <c r="E269" s="20">
        <v>5400000</v>
      </c>
      <c r="F269" s="20">
        <v>0</v>
      </c>
      <c r="G269" s="20">
        <v>0</v>
      </c>
      <c r="H269" s="20">
        <v>0</v>
      </c>
      <c r="I269" s="20">
        <v>0</v>
      </c>
      <c r="J269" s="20">
        <v>0</v>
      </c>
      <c r="K269" s="20">
        <v>0</v>
      </c>
      <c r="L269" s="20">
        <v>0</v>
      </c>
      <c r="M269" s="20">
        <v>0</v>
      </c>
      <c r="N269" s="20">
        <v>0</v>
      </c>
      <c r="O269" s="20">
        <v>0</v>
      </c>
      <c r="P269" s="20">
        <v>0</v>
      </c>
      <c r="Q269" s="20">
        <v>0</v>
      </c>
      <c r="R269" s="20">
        <v>0</v>
      </c>
      <c r="S269" s="20">
        <v>0</v>
      </c>
      <c r="T269" s="20">
        <v>1060000</v>
      </c>
      <c r="U269" s="20">
        <v>20000</v>
      </c>
      <c r="V269" s="20">
        <v>20000</v>
      </c>
      <c r="W269" s="20">
        <v>0</v>
      </c>
      <c r="X269" s="20">
        <v>0</v>
      </c>
      <c r="Y269" s="20">
        <v>0</v>
      </c>
      <c r="Z269" s="20">
        <v>0</v>
      </c>
      <c r="AA269" s="20">
        <v>0</v>
      </c>
      <c r="AB269" s="20">
        <v>0</v>
      </c>
      <c r="AC269" s="20">
        <v>0</v>
      </c>
      <c r="AD269" s="20">
        <v>0</v>
      </c>
      <c r="AE269" s="20">
        <v>0</v>
      </c>
      <c r="AF269" s="20">
        <v>630000</v>
      </c>
      <c r="AG269" s="20">
        <v>0</v>
      </c>
      <c r="AH269" s="20">
        <v>0</v>
      </c>
      <c r="AI269" s="20">
        <v>0</v>
      </c>
      <c r="AJ269" s="20">
        <v>0</v>
      </c>
      <c r="AK269" s="20">
        <v>0</v>
      </c>
      <c r="AL269" s="20">
        <v>0</v>
      </c>
      <c r="AM269" s="20">
        <v>0</v>
      </c>
      <c r="AN269" s="20">
        <v>340000</v>
      </c>
      <c r="AO269" s="20">
        <v>0</v>
      </c>
      <c r="AP269" s="20">
        <v>0</v>
      </c>
      <c r="AQ269" s="20">
        <v>0</v>
      </c>
      <c r="AR269" s="20">
        <v>0</v>
      </c>
      <c r="AS269" s="20">
        <v>0</v>
      </c>
      <c r="AT269" s="20">
        <v>0</v>
      </c>
      <c r="AU269" s="20">
        <v>50000</v>
      </c>
      <c r="AV269" s="20">
        <v>200000</v>
      </c>
      <c r="AW269" s="20">
        <v>0</v>
      </c>
      <c r="AX269" s="20">
        <v>0</v>
      </c>
      <c r="AY269" s="20">
        <v>0</v>
      </c>
      <c r="AZ269" s="20">
        <v>0</v>
      </c>
      <c r="BA269" s="20">
        <v>0</v>
      </c>
      <c r="BB269" s="20">
        <v>0</v>
      </c>
      <c r="BC269" s="20">
        <v>0</v>
      </c>
      <c r="BD269" s="20">
        <v>0</v>
      </c>
      <c r="BE269" s="20">
        <v>0</v>
      </c>
      <c r="BF269" s="20">
        <v>120000</v>
      </c>
      <c r="BG269" s="20">
        <v>80000</v>
      </c>
      <c r="BH269" s="20">
        <v>0</v>
      </c>
      <c r="BI269" s="20">
        <v>0</v>
      </c>
      <c r="BJ269" s="20">
        <v>0</v>
      </c>
      <c r="BK269" s="20">
        <v>0</v>
      </c>
      <c r="BL269" s="20">
        <v>0</v>
      </c>
      <c r="BM269" s="20">
        <v>0</v>
      </c>
      <c r="BN269" s="20">
        <v>0</v>
      </c>
      <c r="BO269" s="20">
        <v>0</v>
      </c>
      <c r="BP269" s="20">
        <v>0</v>
      </c>
      <c r="BQ269" s="20">
        <v>0</v>
      </c>
      <c r="BR269" s="20">
        <v>0</v>
      </c>
      <c r="BS269" s="20">
        <v>0</v>
      </c>
      <c r="BT269" s="20">
        <v>0</v>
      </c>
      <c r="BU269" s="20">
        <v>0</v>
      </c>
      <c r="BV269" s="20">
        <v>0</v>
      </c>
      <c r="BW269" s="20">
        <v>0</v>
      </c>
      <c r="BX269" s="20">
        <v>0</v>
      </c>
      <c r="BY269" s="20">
        <v>0</v>
      </c>
      <c r="BZ269" s="20">
        <v>4140000</v>
      </c>
      <c r="CA269" s="20">
        <v>0</v>
      </c>
      <c r="CB269" s="20">
        <v>0</v>
      </c>
      <c r="CC269" s="20">
        <v>0</v>
      </c>
      <c r="CD269" s="20">
        <v>3580000</v>
      </c>
      <c r="CE269" s="20">
        <v>0</v>
      </c>
      <c r="CF269" s="20">
        <v>0</v>
      </c>
      <c r="CG269" s="20">
        <v>0</v>
      </c>
      <c r="CH269" s="20">
        <v>0</v>
      </c>
      <c r="CI269" s="20">
        <v>0</v>
      </c>
      <c r="CJ269" s="20">
        <v>0</v>
      </c>
      <c r="CK269" s="20">
        <v>0</v>
      </c>
      <c r="CL269" s="20">
        <v>0</v>
      </c>
      <c r="CM269" s="20">
        <v>0</v>
      </c>
      <c r="CN269" s="20">
        <v>0</v>
      </c>
      <c r="CO269" s="20">
        <v>0</v>
      </c>
      <c r="CP269" s="20">
        <v>560000</v>
      </c>
      <c r="CQ269" s="20">
        <v>0</v>
      </c>
      <c r="CR269" s="20">
        <v>0</v>
      </c>
      <c r="CS269" s="20">
        <v>0</v>
      </c>
      <c r="CT269" s="20">
        <v>0</v>
      </c>
      <c r="CU269" s="20">
        <v>0</v>
      </c>
      <c r="CV269" s="20">
        <v>0</v>
      </c>
      <c r="CW269" s="20">
        <v>0</v>
      </c>
      <c r="CX269" s="20">
        <v>0</v>
      </c>
      <c r="CY269" s="20">
        <v>0</v>
      </c>
      <c r="CZ269" s="20">
        <v>0</v>
      </c>
      <c r="DA269" s="20">
        <v>0</v>
      </c>
      <c r="DB269" s="20">
        <v>0</v>
      </c>
      <c r="DC269" s="20">
        <v>0</v>
      </c>
      <c r="DD269" s="20">
        <v>0</v>
      </c>
      <c r="DE269" s="20">
        <v>0</v>
      </c>
      <c r="DF269" s="20">
        <v>0</v>
      </c>
      <c r="DG269" s="29">
        <v>0</v>
      </c>
    </row>
    <row r="270" ht="15.4" customHeight="1" spans="1:111">
      <c r="A270" s="21" t="s">
        <v>2406</v>
      </c>
      <c r="B270" s="22" t="s">
        <v>1744</v>
      </c>
      <c r="C270" s="22" t="s">
        <v>1744</v>
      </c>
      <c r="D270" s="22" t="s">
        <v>2407</v>
      </c>
      <c r="E270" s="20">
        <v>8451201.78</v>
      </c>
      <c r="F270" s="20">
        <v>0</v>
      </c>
      <c r="G270" s="20">
        <v>0</v>
      </c>
      <c r="H270" s="20">
        <v>0</v>
      </c>
      <c r="I270" s="20">
        <v>0</v>
      </c>
      <c r="J270" s="20">
        <v>0</v>
      </c>
      <c r="K270" s="20">
        <v>0</v>
      </c>
      <c r="L270" s="20">
        <v>0</v>
      </c>
      <c r="M270" s="20">
        <v>0</v>
      </c>
      <c r="N270" s="20">
        <v>0</v>
      </c>
      <c r="O270" s="20">
        <v>0</v>
      </c>
      <c r="P270" s="20">
        <v>0</v>
      </c>
      <c r="Q270" s="20">
        <v>0</v>
      </c>
      <c r="R270" s="20">
        <v>0</v>
      </c>
      <c r="S270" s="20">
        <v>0</v>
      </c>
      <c r="T270" s="20">
        <v>3706866.97</v>
      </c>
      <c r="U270" s="20">
        <v>58221.97</v>
      </c>
      <c r="V270" s="20">
        <v>12000</v>
      </c>
      <c r="W270" s="20">
        <v>10000</v>
      </c>
      <c r="X270" s="20">
        <v>0</v>
      </c>
      <c r="Y270" s="20">
        <v>0</v>
      </c>
      <c r="Z270" s="20">
        <v>0</v>
      </c>
      <c r="AA270" s="20">
        <v>0</v>
      </c>
      <c r="AB270" s="20">
        <v>0</v>
      </c>
      <c r="AC270" s="20">
        <v>0</v>
      </c>
      <c r="AD270" s="20">
        <v>0</v>
      </c>
      <c r="AE270" s="20">
        <v>0</v>
      </c>
      <c r="AF270" s="20">
        <v>480000</v>
      </c>
      <c r="AG270" s="20">
        <v>0</v>
      </c>
      <c r="AH270" s="20">
        <v>0</v>
      </c>
      <c r="AI270" s="20">
        <v>0</v>
      </c>
      <c r="AJ270" s="20">
        <v>0</v>
      </c>
      <c r="AK270" s="20">
        <v>0</v>
      </c>
      <c r="AL270" s="20">
        <v>0</v>
      </c>
      <c r="AM270" s="20">
        <v>0</v>
      </c>
      <c r="AN270" s="20">
        <v>2320000</v>
      </c>
      <c r="AO270" s="20">
        <v>260837</v>
      </c>
      <c r="AP270" s="20">
        <v>0</v>
      </c>
      <c r="AQ270" s="20">
        <v>0</v>
      </c>
      <c r="AR270" s="20">
        <v>0</v>
      </c>
      <c r="AS270" s="20">
        <v>0</v>
      </c>
      <c r="AT270" s="20">
        <v>0</v>
      </c>
      <c r="AU270" s="20">
        <v>565808</v>
      </c>
      <c r="AV270" s="20">
        <v>280000</v>
      </c>
      <c r="AW270" s="20">
        <v>0</v>
      </c>
      <c r="AX270" s="20">
        <v>0</v>
      </c>
      <c r="AY270" s="20">
        <v>0</v>
      </c>
      <c r="AZ270" s="20">
        <v>0</v>
      </c>
      <c r="BA270" s="20">
        <v>280000</v>
      </c>
      <c r="BB270" s="20">
        <v>0</v>
      </c>
      <c r="BC270" s="20">
        <v>0</v>
      </c>
      <c r="BD270" s="20">
        <v>0</v>
      </c>
      <c r="BE270" s="20">
        <v>0</v>
      </c>
      <c r="BF270" s="20">
        <v>0</v>
      </c>
      <c r="BG270" s="20">
        <v>0</v>
      </c>
      <c r="BH270" s="20">
        <v>0</v>
      </c>
      <c r="BI270" s="20">
        <v>0</v>
      </c>
      <c r="BJ270" s="20">
        <v>0</v>
      </c>
      <c r="BK270" s="20">
        <v>0</v>
      </c>
      <c r="BL270" s="20">
        <v>0</v>
      </c>
      <c r="BM270" s="20">
        <v>0</v>
      </c>
      <c r="BN270" s="20">
        <v>0</v>
      </c>
      <c r="BO270" s="20">
        <v>0</v>
      </c>
      <c r="BP270" s="20">
        <v>0</v>
      </c>
      <c r="BQ270" s="20">
        <v>0</v>
      </c>
      <c r="BR270" s="20">
        <v>0</v>
      </c>
      <c r="BS270" s="20">
        <v>0</v>
      </c>
      <c r="BT270" s="20">
        <v>0</v>
      </c>
      <c r="BU270" s="20">
        <v>0</v>
      </c>
      <c r="BV270" s="20">
        <v>0</v>
      </c>
      <c r="BW270" s="20">
        <v>0</v>
      </c>
      <c r="BX270" s="20">
        <v>0</v>
      </c>
      <c r="BY270" s="20">
        <v>0</v>
      </c>
      <c r="BZ270" s="20">
        <v>4464334.81</v>
      </c>
      <c r="CA270" s="20">
        <v>0</v>
      </c>
      <c r="CB270" s="20">
        <v>0</v>
      </c>
      <c r="CC270" s="20">
        <v>0</v>
      </c>
      <c r="CD270" s="20">
        <v>4464334.81</v>
      </c>
      <c r="CE270" s="20">
        <v>0</v>
      </c>
      <c r="CF270" s="20">
        <v>0</v>
      </c>
      <c r="CG270" s="20">
        <v>0</v>
      </c>
      <c r="CH270" s="20">
        <v>0</v>
      </c>
      <c r="CI270" s="20">
        <v>0</v>
      </c>
      <c r="CJ270" s="20">
        <v>0</v>
      </c>
      <c r="CK270" s="20">
        <v>0</v>
      </c>
      <c r="CL270" s="20">
        <v>0</v>
      </c>
      <c r="CM270" s="20">
        <v>0</v>
      </c>
      <c r="CN270" s="20">
        <v>0</v>
      </c>
      <c r="CO270" s="20">
        <v>0</v>
      </c>
      <c r="CP270" s="20">
        <v>0</v>
      </c>
      <c r="CQ270" s="20">
        <v>0</v>
      </c>
      <c r="CR270" s="20">
        <v>0</v>
      </c>
      <c r="CS270" s="20">
        <v>0</v>
      </c>
      <c r="CT270" s="20">
        <v>0</v>
      </c>
      <c r="CU270" s="20">
        <v>0</v>
      </c>
      <c r="CV270" s="20">
        <v>0</v>
      </c>
      <c r="CW270" s="20">
        <v>0</v>
      </c>
      <c r="CX270" s="20">
        <v>0</v>
      </c>
      <c r="CY270" s="20">
        <v>0</v>
      </c>
      <c r="CZ270" s="20">
        <v>0</v>
      </c>
      <c r="DA270" s="20">
        <v>0</v>
      </c>
      <c r="DB270" s="20">
        <v>0</v>
      </c>
      <c r="DC270" s="20">
        <v>0</v>
      </c>
      <c r="DD270" s="20">
        <v>0</v>
      </c>
      <c r="DE270" s="20">
        <v>0</v>
      </c>
      <c r="DF270" s="20">
        <v>0</v>
      </c>
      <c r="DG270" s="29">
        <v>0</v>
      </c>
    </row>
    <row r="271" ht="15.4" customHeight="1" spans="1:111">
      <c r="A271" s="21" t="s">
        <v>2408</v>
      </c>
      <c r="B271" s="22" t="s">
        <v>1744</v>
      </c>
      <c r="C271" s="22" t="s">
        <v>1744</v>
      </c>
      <c r="D271" s="22" t="s">
        <v>2409</v>
      </c>
      <c r="E271" s="20">
        <v>8451201.78</v>
      </c>
      <c r="F271" s="20">
        <v>0</v>
      </c>
      <c r="G271" s="20">
        <v>0</v>
      </c>
      <c r="H271" s="20">
        <v>0</v>
      </c>
      <c r="I271" s="20">
        <v>0</v>
      </c>
      <c r="J271" s="20">
        <v>0</v>
      </c>
      <c r="K271" s="20">
        <v>0</v>
      </c>
      <c r="L271" s="20">
        <v>0</v>
      </c>
      <c r="M271" s="20">
        <v>0</v>
      </c>
      <c r="N271" s="20">
        <v>0</v>
      </c>
      <c r="O271" s="20">
        <v>0</v>
      </c>
      <c r="P271" s="20">
        <v>0</v>
      </c>
      <c r="Q271" s="20">
        <v>0</v>
      </c>
      <c r="R271" s="20">
        <v>0</v>
      </c>
      <c r="S271" s="20">
        <v>0</v>
      </c>
      <c r="T271" s="20">
        <v>3706866.97</v>
      </c>
      <c r="U271" s="20">
        <v>58221.97</v>
      </c>
      <c r="V271" s="20">
        <v>12000</v>
      </c>
      <c r="W271" s="20">
        <v>10000</v>
      </c>
      <c r="X271" s="20">
        <v>0</v>
      </c>
      <c r="Y271" s="20">
        <v>0</v>
      </c>
      <c r="Z271" s="20">
        <v>0</v>
      </c>
      <c r="AA271" s="20">
        <v>0</v>
      </c>
      <c r="AB271" s="20">
        <v>0</v>
      </c>
      <c r="AC271" s="20">
        <v>0</v>
      </c>
      <c r="AD271" s="20">
        <v>0</v>
      </c>
      <c r="AE271" s="20">
        <v>0</v>
      </c>
      <c r="AF271" s="20">
        <v>480000</v>
      </c>
      <c r="AG271" s="20">
        <v>0</v>
      </c>
      <c r="AH271" s="20">
        <v>0</v>
      </c>
      <c r="AI271" s="20">
        <v>0</v>
      </c>
      <c r="AJ271" s="20">
        <v>0</v>
      </c>
      <c r="AK271" s="20">
        <v>0</v>
      </c>
      <c r="AL271" s="20">
        <v>0</v>
      </c>
      <c r="AM271" s="20">
        <v>0</v>
      </c>
      <c r="AN271" s="20">
        <v>2320000</v>
      </c>
      <c r="AO271" s="20">
        <v>260837</v>
      </c>
      <c r="AP271" s="20">
        <v>0</v>
      </c>
      <c r="AQ271" s="20">
        <v>0</v>
      </c>
      <c r="AR271" s="20">
        <v>0</v>
      </c>
      <c r="AS271" s="20">
        <v>0</v>
      </c>
      <c r="AT271" s="20">
        <v>0</v>
      </c>
      <c r="AU271" s="20">
        <v>565808</v>
      </c>
      <c r="AV271" s="20">
        <v>280000</v>
      </c>
      <c r="AW271" s="20">
        <v>0</v>
      </c>
      <c r="AX271" s="20">
        <v>0</v>
      </c>
      <c r="AY271" s="20">
        <v>0</v>
      </c>
      <c r="AZ271" s="20">
        <v>0</v>
      </c>
      <c r="BA271" s="20">
        <v>280000</v>
      </c>
      <c r="BB271" s="20">
        <v>0</v>
      </c>
      <c r="BC271" s="20">
        <v>0</v>
      </c>
      <c r="BD271" s="20">
        <v>0</v>
      </c>
      <c r="BE271" s="20">
        <v>0</v>
      </c>
      <c r="BF271" s="20">
        <v>0</v>
      </c>
      <c r="BG271" s="20">
        <v>0</v>
      </c>
      <c r="BH271" s="20">
        <v>0</v>
      </c>
      <c r="BI271" s="20">
        <v>0</v>
      </c>
      <c r="BJ271" s="20">
        <v>0</v>
      </c>
      <c r="BK271" s="20">
        <v>0</v>
      </c>
      <c r="BL271" s="20">
        <v>0</v>
      </c>
      <c r="BM271" s="20">
        <v>0</v>
      </c>
      <c r="BN271" s="20">
        <v>0</v>
      </c>
      <c r="BO271" s="20">
        <v>0</v>
      </c>
      <c r="BP271" s="20">
        <v>0</v>
      </c>
      <c r="BQ271" s="20">
        <v>0</v>
      </c>
      <c r="BR271" s="20">
        <v>0</v>
      </c>
      <c r="BS271" s="20">
        <v>0</v>
      </c>
      <c r="BT271" s="20">
        <v>0</v>
      </c>
      <c r="BU271" s="20">
        <v>0</v>
      </c>
      <c r="BV271" s="20">
        <v>0</v>
      </c>
      <c r="BW271" s="20">
        <v>0</v>
      </c>
      <c r="BX271" s="20">
        <v>0</v>
      </c>
      <c r="BY271" s="20">
        <v>0</v>
      </c>
      <c r="BZ271" s="20">
        <v>4464334.81</v>
      </c>
      <c r="CA271" s="20">
        <v>0</v>
      </c>
      <c r="CB271" s="20">
        <v>0</v>
      </c>
      <c r="CC271" s="20">
        <v>0</v>
      </c>
      <c r="CD271" s="20">
        <v>4464334.81</v>
      </c>
      <c r="CE271" s="20">
        <v>0</v>
      </c>
      <c r="CF271" s="20">
        <v>0</v>
      </c>
      <c r="CG271" s="20">
        <v>0</v>
      </c>
      <c r="CH271" s="20">
        <v>0</v>
      </c>
      <c r="CI271" s="20">
        <v>0</v>
      </c>
      <c r="CJ271" s="20">
        <v>0</v>
      </c>
      <c r="CK271" s="20">
        <v>0</v>
      </c>
      <c r="CL271" s="20">
        <v>0</v>
      </c>
      <c r="CM271" s="20">
        <v>0</v>
      </c>
      <c r="CN271" s="20">
        <v>0</v>
      </c>
      <c r="CO271" s="20">
        <v>0</v>
      </c>
      <c r="CP271" s="20">
        <v>0</v>
      </c>
      <c r="CQ271" s="20">
        <v>0</v>
      </c>
      <c r="CR271" s="20">
        <v>0</v>
      </c>
      <c r="CS271" s="20">
        <v>0</v>
      </c>
      <c r="CT271" s="20">
        <v>0</v>
      </c>
      <c r="CU271" s="20">
        <v>0</v>
      </c>
      <c r="CV271" s="20">
        <v>0</v>
      </c>
      <c r="CW271" s="20">
        <v>0</v>
      </c>
      <c r="CX271" s="20">
        <v>0</v>
      </c>
      <c r="CY271" s="20">
        <v>0</v>
      </c>
      <c r="CZ271" s="20">
        <v>0</v>
      </c>
      <c r="DA271" s="20">
        <v>0</v>
      </c>
      <c r="DB271" s="20">
        <v>0</v>
      </c>
      <c r="DC271" s="20">
        <v>0</v>
      </c>
      <c r="DD271" s="20">
        <v>0</v>
      </c>
      <c r="DE271" s="20">
        <v>0</v>
      </c>
      <c r="DF271" s="20">
        <v>0</v>
      </c>
      <c r="DG271" s="29">
        <v>0</v>
      </c>
    </row>
    <row r="272" ht="15.4" customHeight="1" spans="1:111">
      <c r="A272" s="21" t="s">
        <v>2410</v>
      </c>
      <c r="B272" s="22" t="s">
        <v>1744</v>
      </c>
      <c r="C272" s="22" t="s">
        <v>1744</v>
      </c>
      <c r="D272" s="22" t="s">
        <v>2411</v>
      </c>
      <c r="E272" s="20">
        <v>18483241.38</v>
      </c>
      <c r="F272" s="20">
        <v>0</v>
      </c>
      <c r="G272" s="20">
        <v>0</v>
      </c>
      <c r="H272" s="20">
        <v>0</v>
      </c>
      <c r="I272" s="20">
        <v>0</v>
      </c>
      <c r="J272" s="20">
        <v>0</v>
      </c>
      <c r="K272" s="20">
        <v>0</v>
      </c>
      <c r="L272" s="20">
        <v>0</v>
      </c>
      <c r="M272" s="20">
        <v>0</v>
      </c>
      <c r="N272" s="20">
        <v>0</v>
      </c>
      <c r="O272" s="20">
        <v>0</v>
      </c>
      <c r="P272" s="20">
        <v>0</v>
      </c>
      <c r="Q272" s="20">
        <v>0</v>
      </c>
      <c r="R272" s="20">
        <v>0</v>
      </c>
      <c r="S272" s="20">
        <v>0</v>
      </c>
      <c r="T272" s="20">
        <v>6823041.38</v>
      </c>
      <c r="U272" s="20">
        <v>0</v>
      </c>
      <c r="V272" s="20">
        <v>12000</v>
      </c>
      <c r="W272" s="20">
        <v>0</v>
      </c>
      <c r="X272" s="20">
        <v>0</v>
      </c>
      <c r="Y272" s="20">
        <v>0</v>
      </c>
      <c r="Z272" s="20">
        <v>0</v>
      </c>
      <c r="AA272" s="20">
        <v>0</v>
      </c>
      <c r="AB272" s="20">
        <v>0</v>
      </c>
      <c r="AC272" s="20">
        <v>0</v>
      </c>
      <c r="AD272" s="20">
        <v>0</v>
      </c>
      <c r="AE272" s="20">
        <v>0</v>
      </c>
      <c r="AF272" s="20">
        <v>128783.1</v>
      </c>
      <c r="AG272" s="20">
        <v>0</v>
      </c>
      <c r="AH272" s="20">
        <v>0</v>
      </c>
      <c r="AI272" s="20">
        <v>0</v>
      </c>
      <c r="AJ272" s="20">
        <v>0</v>
      </c>
      <c r="AK272" s="20">
        <v>0</v>
      </c>
      <c r="AL272" s="20">
        <v>0</v>
      </c>
      <c r="AM272" s="20">
        <v>0</v>
      </c>
      <c r="AN272" s="20">
        <v>5732966.2</v>
      </c>
      <c r="AO272" s="20">
        <v>756492.08</v>
      </c>
      <c r="AP272" s="20">
        <v>0</v>
      </c>
      <c r="AQ272" s="20">
        <v>62800</v>
      </c>
      <c r="AR272" s="20">
        <v>0</v>
      </c>
      <c r="AS272" s="20">
        <v>0</v>
      </c>
      <c r="AT272" s="20">
        <v>0</v>
      </c>
      <c r="AU272" s="20">
        <v>130000</v>
      </c>
      <c r="AV272" s="20">
        <v>155600</v>
      </c>
      <c r="AW272" s="20">
        <v>0</v>
      </c>
      <c r="AX272" s="20">
        <v>0</v>
      </c>
      <c r="AY272" s="20">
        <v>0</v>
      </c>
      <c r="AZ272" s="20">
        <v>0</v>
      </c>
      <c r="BA272" s="20">
        <v>0</v>
      </c>
      <c r="BB272" s="20">
        <v>0</v>
      </c>
      <c r="BC272" s="20">
        <v>0</v>
      </c>
      <c r="BD272" s="20">
        <v>0</v>
      </c>
      <c r="BE272" s="20">
        <v>50000</v>
      </c>
      <c r="BF272" s="20">
        <v>0</v>
      </c>
      <c r="BG272" s="20">
        <v>105600</v>
      </c>
      <c r="BH272" s="20">
        <v>0</v>
      </c>
      <c r="BI272" s="20">
        <v>0</v>
      </c>
      <c r="BJ272" s="20">
        <v>0</v>
      </c>
      <c r="BK272" s="20">
        <v>0</v>
      </c>
      <c r="BL272" s="20">
        <v>0</v>
      </c>
      <c r="BM272" s="20">
        <v>0</v>
      </c>
      <c r="BN272" s="20">
        <v>0</v>
      </c>
      <c r="BO272" s="20">
        <v>0</v>
      </c>
      <c r="BP272" s="20">
        <v>0</v>
      </c>
      <c r="BQ272" s="20">
        <v>0</v>
      </c>
      <c r="BR272" s="20">
        <v>0</v>
      </c>
      <c r="BS272" s="20">
        <v>0</v>
      </c>
      <c r="BT272" s="20">
        <v>0</v>
      </c>
      <c r="BU272" s="20">
        <v>0</v>
      </c>
      <c r="BV272" s="20">
        <v>0</v>
      </c>
      <c r="BW272" s="20">
        <v>0</v>
      </c>
      <c r="BX272" s="20">
        <v>0</v>
      </c>
      <c r="BY272" s="20">
        <v>0</v>
      </c>
      <c r="BZ272" s="20">
        <v>11504600</v>
      </c>
      <c r="CA272" s="20">
        <v>0</v>
      </c>
      <c r="CB272" s="20">
        <v>0</v>
      </c>
      <c r="CC272" s="20">
        <v>0</v>
      </c>
      <c r="CD272" s="20">
        <v>11504600</v>
      </c>
      <c r="CE272" s="20">
        <v>0</v>
      </c>
      <c r="CF272" s="20">
        <v>0</v>
      </c>
      <c r="CG272" s="20">
        <v>0</v>
      </c>
      <c r="CH272" s="20">
        <v>0</v>
      </c>
      <c r="CI272" s="20">
        <v>0</v>
      </c>
      <c r="CJ272" s="20">
        <v>0</v>
      </c>
      <c r="CK272" s="20">
        <v>0</v>
      </c>
      <c r="CL272" s="20">
        <v>0</v>
      </c>
      <c r="CM272" s="20">
        <v>0</v>
      </c>
      <c r="CN272" s="20">
        <v>0</v>
      </c>
      <c r="CO272" s="20">
        <v>0</v>
      </c>
      <c r="CP272" s="20">
        <v>0</v>
      </c>
      <c r="CQ272" s="20">
        <v>0</v>
      </c>
      <c r="CR272" s="20">
        <v>0</v>
      </c>
      <c r="CS272" s="20">
        <v>0</v>
      </c>
      <c r="CT272" s="20">
        <v>0</v>
      </c>
      <c r="CU272" s="20">
        <v>0</v>
      </c>
      <c r="CV272" s="20">
        <v>0</v>
      </c>
      <c r="CW272" s="20">
        <v>0</v>
      </c>
      <c r="CX272" s="20">
        <v>0</v>
      </c>
      <c r="CY272" s="20">
        <v>0</v>
      </c>
      <c r="CZ272" s="20">
        <v>0</v>
      </c>
      <c r="DA272" s="20">
        <v>0</v>
      </c>
      <c r="DB272" s="20">
        <v>0</v>
      </c>
      <c r="DC272" s="20">
        <v>0</v>
      </c>
      <c r="DD272" s="20">
        <v>0</v>
      </c>
      <c r="DE272" s="20">
        <v>0</v>
      </c>
      <c r="DF272" s="20">
        <v>0</v>
      </c>
      <c r="DG272" s="29">
        <v>0</v>
      </c>
    </row>
    <row r="273" ht="15.4" customHeight="1" spans="1:111">
      <c r="A273" s="21" t="s">
        <v>2412</v>
      </c>
      <c r="B273" s="22" t="s">
        <v>1744</v>
      </c>
      <c r="C273" s="22" t="s">
        <v>1744</v>
      </c>
      <c r="D273" s="22" t="s">
        <v>2413</v>
      </c>
      <c r="E273" s="20">
        <v>18483241.38</v>
      </c>
      <c r="F273" s="20">
        <v>0</v>
      </c>
      <c r="G273" s="20">
        <v>0</v>
      </c>
      <c r="H273" s="20">
        <v>0</v>
      </c>
      <c r="I273" s="20">
        <v>0</v>
      </c>
      <c r="J273" s="20">
        <v>0</v>
      </c>
      <c r="K273" s="20">
        <v>0</v>
      </c>
      <c r="L273" s="20">
        <v>0</v>
      </c>
      <c r="M273" s="20">
        <v>0</v>
      </c>
      <c r="N273" s="20">
        <v>0</v>
      </c>
      <c r="O273" s="20">
        <v>0</v>
      </c>
      <c r="P273" s="20">
        <v>0</v>
      </c>
      <c r="Q273" s="20">
        <v>0</v>
      </c>
      <c r="R273" s="20">
        <v>0</v>
      </c>
      <c r="S273" s="20">
        <v>0</v>
      </c>
      <c r="T273" s="20">
        <v>6823041.38</v>
      </c>
      <c r="U273" s="20">
        <v>0</v>
      </c>
      <c r="V273" s="20">
        <v>12000</v>
      </c>
      <c r="W273" s="20">
        <v>0</v>
      </c>
      <c r="X273" s="20">
        <v>0</v>
      </c>
      <c r="Y273" s="20">
        <v>0</v>
      </c>
      <c r="Z273" s="20">
        <v>0</v>
      </c>
      <c r="AA273" s="20">
        <v>0</v>
      </c>
      <c r="AB273" s="20">
        <v>0</v>
      </c>
      <c r="AC273" s="20">
        <v>0</v>
      </c>
      <c r="AD273" s="20">
        <v>0</v>
      </c>
      <c r="AE273" s="20">
        <v>0</v>
      </c>
      <c r="AF273" s="20">
        <v>128783.1</v>
      </c>
      <c r="AG273" s="20">
        <v>0</v>
      </c>
      <c r="AH273" s="20">
        <v>0</v>
      </c>
      <c r="AI273" s="20">
        <v>0</v>
      </c>
      <c r="AJ273" s="20">
        <v>0</v>
      </c>
      <c r="AK273" s="20">
        <v>0</v>
      </c>
      <c r="AL273" s="20">
        <v>0</v>
      </c>
      <c r="AM273" s="20">
        <v>0</v>
      </c>
      <c r="AN273" s="20">
        <v>5732966.2</v>
      </c>
      <c r="AO273" s="20">
        <v>756492.08</v>
      </c>
      <c r="AP273" s="20">
        <v>0</v>
      </c>
      <c r="AQ273" s="20">
        <v>62800</v>
      </c>
      <c r="AR273" s="20">
        <v>0</v>
      </c>
      <c r="AS273" s="20">
        <v>0</v>
      </c>
      <c r="AT273" s="20">
        <v>0</v>
      </c>
      <c r="AU273" s="20">
        <v>130000</v>
      </c>
      <c r="AV273" s="20">
        <v>155600</v>
      </c>
      <c r="AW273" s="20">
        <v>0</v>
      </c>
      <c r="AX273" s="20">
        <v>0</v>
      </c>
      <c r="AY273" s="20">
        <v>0</v>
      </c>
      <c r="AZ273" s="20">
        <v>0</v>
      </c>
      <c r="BA273" s="20">
        <v>0</v>
      </c>
      <c r="BB273" s="20">
        <v>0</v>
      </c>
      <c r="BC273" s="20">
        <v>0</v>
      </c>
      <c r="BD273" s="20">
        <v>0</v>
      </c>
      <c r="BE273" s="20">
        <v>50000</v>
      </c>
      <c r="BF273" s="20">
        <v>0</v>
      </c>
      <c r="BG273" s="20">
        <v>105600</v>
      </c>
      <c r="BH273" s="20">
        <v>0</v>
      </c>
      <c r="BI273" s="20">
        <v>0</v>
      </c>
      <c r="BJ273" s="20">
        <v>0</v>
      </c>
      <c r="BK273" s="20">
        <v>0</v>
      </c>
      <c r="BL273" s="20">
        <v>0</v>
      </c>
      <c r="BM273" s="20">
        <v>0</v>
      </c>
      <c r="BN273" s="20">
        <v>0</v>
      </c>
      <c r="BO273" s="20">
        <v>0</v>
      </c>
      <c r="BP273" s="20">
        <v>0</v>
      </c>
      <c r="BQ273" s="20">
        <v>0</v>
      </c>
      <c r="BR273" s="20">
        <v>0</v>
      </c>
      <c r="BS273" s="20">
        <v>0</v>
      </c>
      <c r="BT273" s="20">
        <v>0</v>
      </c>
      <c r="BU273" s="20">
        <v>0</v>
      </c>
      <c r="BV273" s="20">
        <v>0</v>
      </c>
      <c r="BW273" s="20">
        <v>0</v>
      </c>
      <c r="BX273" s="20">
        <v>0</v>
      </c>
      <c r="BY273" s="20">
        <v>0</v>
      </c>
      <c r="BZ273" s="20">
        <v>11504600</v>
      </c>
      <c r="CA273" s="20">
        <v>0</v>
      </c>
      <c r="CB273" s="20">
        <v>0</v>
      </c>
      <c r="CC273" s="20">
        <v>0</v>
      </c>
      <c r="CD273" s="20">
        <v>11504600</v>
      </c>
      <c r="CE273" s="20">
        <v>0</v>
      </c>
      <c r="CF273" s="20">
        <v>0</v>
      </c>
      <c r="CG273" s="20">
        <v>0</v>
      </c>
      <c r="CH273" s="20">
        <v>0</v>
      </c>
      <c r="CI273" s="20">
        <v>0</v>
      </c>
      <c r="CJ273" s="20">
        <v>0</v>
      </c>
      <c r="CK273" s="20">
        <v>0</v>
      </c>
      <c r="CL273" s="20">
        <v>0</v>
      </c>
      <c r="CM273" s="20">
        <v>0</v>
      </c>
      <c r="CN273" s="20">
        <v>0</v>
      </c>
      <c r="CO273" s="20">
        <v>0</v>
      </c>
      <c r="CP273" s="20">
        <v>0</v>
      </c>
      <c r="CQ273" s="20">
        <v>0</v>
      </c>
      <c r="CR273" s="20">
        <v>0</v>
      </c>
      <c r="CS273" s="20">
        <v>0</v>
      </c>
      <c r="CT273" s="20">
        <v>0</v>
      </c>
      <c r="CU273" s="20">
        <v>0</v>
      </c>
      <c r="CV273" s="20">
        <v>0</v>
      </c>
      <c r="CW273" s="20">
        <v>0</v>
      </c>
      <c r="CX273" s="20">
        <v>0</v>
      </c>
      <c r="CY273" s="20">
        <v>0</v>
      </c>
      <c r="CZ273" s="20">
        <v>0</v>
      </c>
      <c r="DA273" s="20">
        <v>0</v>
      </c>
      <c r="DB273" s="20">
        <v>0</v>
      </c>
      <c r="DC273" s="20">
        <v>0</v>
      </c>
      <c r="DD273" s="20">
        <v>0</v>
      </c>
      <c r="DE273" s="20">
        <v>0</v>
      </c>
      <c r="DF273" s="20">
        <v>0</v>
      </c>
      <c r="DG273" s="29">
        <v>0</v>
      </c>
    </row>
    <row r="274" ht="15.4" customHeight="1" spans="1:111">
      <c r="A274" s="21" t="s">
        <v>2414</v>
      </c>
      <c r="B274" s="22" t="s">
        <v>1744</v>
      </c>
      <c r="C274" s="22" t="s">
        <v>1744</v>
      </c>
      <c r="D274" s="22" t="s">
        <v>1317</v>
      </c>
      <c r="E274" s="20">
        <v>105367205.77</v>
      </c>
      <c r="F274" s="20">
        <v>6664168.87</v>
      </c>
      <c r="G274" s="20">
        <v>2710332.6</v>
      </c>
      <c r="H274" s="20">
        <v>1996718.02</v>
      </c>
      <c r="I274" s="20">
        <v>1230072.69</v>
      </c>
      <c r="J274" s="20">
        <v>31231.9</v>
      </c>
      <c r="K274" s="20">
        <v>215400</v>
      </c>
      <c r="L274" s="20">
        <v>124942.2</v>
      </c>
      <c r="M274" s="20">
        <v>51226</v>
      </c>
      <c r="N274" s="20">
        <v>74807.28</v>
      </c>
      <c r="O274" s="20">
        <v>13220</v>
      </c>
      <c r="P274" s="20">
        <v>137828.85</v>
      </c>
      <c r="Q274" s="20">
        <v>52106.8</v>
      </c>
      <c r="R274" s="20">
        <v>0</v>
      </c>
      <c r="S274" s="20">
        <v>26282.53</v>
      </c>
      <c r="T274" s="20">
        <v>9849237.55</v>
      </c>
      <c r="U274" s="20">
        <v>571874.92</v>
      </c>
      <c r="V274" s="20">
        <v>401636.24</v>
      </c>
      <c r="W274" s="20">
        <v>455000</v>
      </c>
      <c r="X274" s="20">
        <v>35</v>
      </c>
      <c r="Y274" s="20">
        <v>31522.6</v>
      </c>
      <c r="Z274" s="20">
        <v>99100</v>
      </c>
      <c r="AA274" s="20">
        <v>92603.47</v>
      </c>
      <c r="AB274" s="20">
        <v>0</v>
      </c>
      <c r="AC274" s="20">
        <v>0</v>
      </c>
      <c r="AD274" s="20">
        <v>246989.79</v>
      </c>
      <c r="AE274" s="20">
        <v>0</v>
      </c>
      <c r="AF274" s="20">
        <v>1583987</v>
      </c>
      <c r="AG274" s="20">
        <v>247675</v>
      </c>
      <c r="AH274" s="20">
        <v>9450</v>
      </c>
      <c r="AI274" s="20">
        <v>3000</v>
      </c>
      <c r="AJ274" s="20">
        <v>35345</v>
      </c>
      <c r="AK274" s="20">
        <v>950000</v>
      </c>
      <c r="AL274" s="20">
        <v>0</v>
      </c>
      <c r="AM274" s="20">
        <v>0</v>
      </c>
      <c r="AN274" s="20">
        <v>1676254</v>
      </c>
      <c r="AO274" s="20">
        <v>2097945</v>
      </c>
      <c r="AP274" s="20">
        <v>48999</v>
      </c>
      <c r="AQ274" s="20">
        <v>20534.6</v>
      </c>
      <c r="AR274" s="20">
        <v>39639.1</v>
      </c>
      <c r="AS274" s="20">
        <v>33350</v>
      </c>
      <c r="AT274" s="20">
        <v>0</v>
      </c>
      <c r="AU274" s="20">
        <v>1204296.83</v>
      </c>
      <c r="AV274" s="20">
        <v>78551606.5</v>
      </c>
      <c r="AW274" s="20">
        <v>0</v>
      </c>
      <c r="AX274" s="20">
        <v>0</v>
      </c>
      <c r="AY274" s="20">
        <v>0</v>
      </c>
      <c r="AZ274" s="20">
        <v>38404</v>
      </c>
      <c r="BA274" s="20">
        <v>43339061.8</v>
      </c>
      <c r="BB274" s="20">
        <v>1210000</v>
      </c>
      <c r="BC274" s="20">
        <v>0</v>
      </c>
      <c r="BD274" s="20">
        <v>0</v>
      </c>
      <c r="BE274" s="20">
        <v>500000</v>
      </c>
      <c r="BF274" s="20">
        <v>28631040.7</v>
      </c>
      <c r="BG274" s="20">
        <v>4833100</v>
      </c>
      <c r="BH274" s="20">
        <v>0</v>
      </c>
      <c r="BI274" s="20">
        <v>0</v>
      </c>
      <c r="BJ274" s="20">
        <v>0</v>
      </c>
      <c r="BK274" s="20">
        <v>0</v>
      </c>
      <c r="BL274" s="20">
        <v>0</v>
      </c>
      <c r="BM274" s="20">
        <v>0</v>
      </c>
      <c r="BN274" s="20">
        <v>0</v>
      </c>
      <c r="BO274" s="20">
        <v>0</v>
      </c>
      <c r="BP274" s="20">
        <v>0</v>
      </c>
      <c r="BQ274" s="20">
        <v>0</v>
      </c>
      <c r="BR274" s="20">
        <v>0</v>
      </c>
      <c r="BS274" s="20">
        <v>0</v>
      </c>
      <c r="BT274" s="20">
        <v>0</v>
      </c>
      <c r="BU274" s="20">
        <v>0</v>
      </c>
      <c r="BV274" s="20">
        <v>0</v>
      </c>
      <c r="BW274" s="20">
        <v>0</v>
      </c>
      <c r="BX274" s="20">
        <v>0</v>
      </c>
      <c r="BY274" s="20">
        <v>0</v>
      </c>
      <c r="BZ274" s="20">
        <v>7021322.85</v>
      </c>
      <c r="CA274" s="20">
        <v>0</v>
      </c>
      <c r="CB274" s="20">
        <v>37850</v>
      </c>
      <c r="CC274" s="20">
        <v>36848</v>
      </c>
      <c r="CD274" s="20">
        <v>5716624.85</v>
      </c>
      <c r="CE274" s="20">
        <v>730000</v>
      </c>
      <c r="CF274" s="20">
        <v>0</v>
      </c>
      <c r="CG274" s="20">
        <v>0</v>
      </c>
      <c r="CH274" s="20">
        <v>0</v>
      </c>
      <c r="CI274" s="20">
        <v>0</v>
      </c>
      <c r="CJ274" s="20">
        <v>0</v>
      </c>
      <c r="CK274" s="20">
        <v>0</v>
      </c>
      <c r="CL274" s="20">
        <v>0</v>
      </c>
      <c r="CM274" s="20">
        <v>0</v>
      </c>
      <c r="CN274" s="20">
        <v>0</v>
      </c>
      <c r="CO274" s="20">
        <v>0</v>
      </c>
      <c r="CP274" s="20">
        <v>500000</v>
      </c>
      <c r="CQ274" s="20">
        <v>0</v>
      </c>
      <c r="CR274" s="20">
        <v>0</v>
      </c>
      <c r="CS274" s="20">
        <v>0</v>
      </c>
      <c r="CT274" s="20">
        <v>0</v>
      </c>
      <c r="CU274" s="20">
        <v>0</v>
      </c>
      <c r="CV274" s="20">
        <v>0</v>
      </c>
      <c r="CW274" s="20">
        <v>0</v>
      </c>
      <c r="CX274" s="20">
        <v>0</v>
      </c>
      <c r="CY274" s="20">
        <v>0</v>
      </c>
      <c r="CZ274" s="20">
        <v>0</v>
      </c>
      <c r="DA274" s="20">
        <v>0</v>
      </c>
      <c r="DB274" s="20">
        <v>0</v>
      </c>
      <c r="DC274" s="20">
        <v>3280870</v>
      </c>
      <c r="DD274" s="20">
        <v>0</v>
      </c>
      <c r="DE274" s="20">
        <v>0</v>
      </c>
      <c r="DF274" s="20">
        <v>3280870</v>
      </c>
      <c r="DG274" s="29">
        <v>0</v>
      </c>
    </row>
    <row r="275" ht="15.4" customHeight="1" spans="1:111">
      <c r="A275" s="21" t="s">
        <v>2415</v>
      </c>
      <c r="B275" s="22" t="s">
        <v>1744</v>
      </c>
      <c r="C275" s="22" t="s">
        <v>1744</v>
      </c>
      <c r="D275" s="22" t="s">
        <v>2416</v>
      </c>
      <c r="E275" s="20">
        <v>75781041.13</v>
      </c>
      <c r="F275" s="20">
        <v>3957761.79</v>
      </c>
      <c r="G275" s="20">
        <v>1320339.44</v>
      </c>
      <c r="H275" s="20">
        <v>1223493</v>
      </c>
      <c r="I275" s="20">
        <v>1060324.55</v>
      </c>
      <c r="J275" s="20">
        <v>26471.9</v>
      </c>
      <c r="K275" s="20">
        <v>114700</v>
      </c>
      <c r="L275" s="20">
        <v>53387</v>
      </c>
      <c r="M275" s="20">
        <v>19210</v>
      </c>
      <c r="N275" s="20">
        <v>0</v>
      </c>
      <c r="O275" s="20">
        <v>0</v>
      </c>
      <c r="P275" s="20">
        <v>133053.37</v>
      </c>
      <c r="Q275" s="20">
        <v>0</v>
      </c>
      <c r="R275" s="20">
        <v>0</v>
      </c>
      <c r="S275" s="20">
        <v>6782.53</v>
      </c>
      <c r="T275" s="20">
        <v>4943882.49</v>
      </c>
      <c r="U275" s="20">
        <v>240271.72</v>
      </c>
      <c r="V275" s="20">
        <v>100334</v>
      </c>
      <c r="W275" s="20">
        <v>310000</v>
      </c>
      <c r="X275" s="20">
        <v>35</v>
      </c>
      <c r="Y275" s="20">
        <v>6522.6</v>
      </c>
      <c r="Z275" s="20">
        <v>34100</v>
      </c>
      <c r="AA275" s="20">
        <v>5498.47</v>
      </c>
      <c r="AB275" s="20">
        <v>0</v>
      </c>
      <c r="AC275" s="20">
        <v>0</v>
      </c>
      <c r="AD275" s="20">
        <v>55419</v>
      </c>
      <c r="AE275" s="20">
        <v>0</v>
      </c>
      <c r="AF275" s="20">
        <v>112697</v>
      </c>
      <c r="AG275" s="20">
        <v>247675</v>
      </c>
      <c r="AH275" s="20">
        <v>2500</v>
      </c>
      <c r="AI275" s="20">
        <v>1000</v>
      </c>
      <c r="AJ275" s="20">
        <v>17635</v>
      </c>
      <c r="AK275" s="20">
        <v>390000</v>
      </c>
      <c r="AL275" s="20">
        <v>0</v>
      </c>
      <c r="AM275" s="20">
        <v>0</v>
      </c>
      <c r="AN275" s="20">
        <v>1303854</v>
      </c>
      <c r="AO275" s="20">
        <v>1915626</v>
      </c>
      <c r="AP275" s="20">
        <v>37500</v>
      </c>
      <c r="AQ275" s="20">
        <v>4738.6</v>
      </c>
      <c r="AR275" s="20">
        <v>33639.1</v>
      </c>
      <c r="AS275" s="20">
        <v>5350</v>
      </c>
      <c r="AT275" s="20">
        <v>0</v>
      </c>
      <c r="AU275" s="20">
        <v>119487</v>
      </c>
      <c r="AV275" s="20">
        <v>64963924</v>
      </c>
      <c r="AW275" s="20">
        <v>0</v>
      </c>
      <c r="AX275" s="20">
        <v>0</v>
      </c>
      <c r="AY275" s="20">
        <v>0</v>
      </c>
      <c r="AZ275" s="20">
        <v>13588</v>
      </c>
      <c r="BA275" s="20">
        <v>39661628</v>
      </c>
      <c r="BB275" s="20">
        <v>1210000</v>
      </c>
      <c r="BC275" s="20">
        <v>0</v>
      </c>
      <c r="BD275" s="20">
        <v>0</v>
      </c>
      <c r="BE275" s="20">
        <v>0</v>
      </c>
      <c r="BF275" s="20">
        <v>23095208</v>
      </c>
      <c r="BG275" s="20">
        <v>983500</v>
      </c>
      <c r="BH275" s="20">
        <v>0</v>
      </c>
      <c r="BI275" s="20">
        <v>0</v>
      </c>
      <c r="BJ275" s="20">
        <v>0</v>
      </c>
      <c r="BK275" s="20">
        <v>0</v>
      </c>
      <c r="BL275" s="20">
        <v>0</v>
      </c>
      <c r="BM275" s="20">
        <v>0</v>
      </c>
      <c r="BN275" s="20">
        <v>0</v>
      </c>
      <c r="BO275" s="20">
        <v>0</v>
      </c>
      <c r="BP275" s="20">
        <v>0</v>
      </c>
      <c r="BQ275" s="20">
        <v>0</v>
      </c>
      <c r="BR275" s="20">
        <v>0</v>
      </c>
      <c r="BS275" s="20">
        <v>0</v>
      </c>
      <c r="BT275" s="20">
        <v>0</v>
      </c>
      <c r="BU275" s="20">
        <v>0</v>
      </c>
      <c r="BV275" s="20">
        <v>0</v>
      </c>
      <c r="BW275" s="20">
        <v>0</v>
      </c>
      <c r="BX275" s="20">
        <v>0</v>
      </c>
      <c r="BY275" s="20">
        <v>0</v>
      </c>
      <c r="BZ275" s="20">
        <v>1915472.85</v>
      </c>
      <c r="CA275" s="20">
        <v>0</v>
      </c>
      <c r="CB275" s="20">
        <v>8500</v>
      </c>
      <c r="CC275" s="20">
        <v>36848</v>
      </c>
      <c r="CD275" s="20">
        <v>1870124.85</v>
      </c>
      <c r="CE275" s="20">
        <v>0</v>
      </c>
      <c r="CF275" s="20">
        <v>0</v>
      </c>
      <c r="CG275" s="20">
        <v>0</v>
      </c>
      <c r="CH275" s="20">
        <v>0</v>
      </c>
      <c r="CI275" s="20">
        <v>0</v>
      </c>
      <c r="CJ275" s="20">
        <v>0</v>
      </c>
      <c r="CK275" s="20">
        <v>0</v>
      </c>
      <c r="CL275" s="20">
        <v>0</v>
      </c>
      <c r="CM275" s="20">
        <v>0</v>
      </c>
      <c r="CN275" s="20">
        <v>0</v>
      </c>
      <c r="CO275" s="20">
        <v>0</v>
      </c>
      <c r="CP275" s="20">
        <v>0</v>
      </c>
      <c r="CQ275" s="20">
        <v>0</v>
      </c>
      <c r="CR275" s="20">
        <v>0</v>
      </c>
      <c r="CS275" s="20">
        <v>0</v>
      </c>
      <c r="CT275" s="20">
        <v>0</v>
      </c>
      <c r="CU275" s="20">
        <v>0</v>
      </c>
      <c r="CV275" s="20">
        <v>0</v>
      </c>
      <c r="CW275" s="20">
        <v>0</v>
      </c>
      <c r="CX275" s="20">
        <v>0</v>
      </c>
      <c r="CY275" s="20">
        <v>0</v>
      </c>
      <c r="CZ275" s="20">
        <v>0</v>
      </c>
      <c r="DA275" s="20">
        <v>0</v>
      </c>
      <c r="DB275" s="20">
        <v>0</v>
      </c>
      <c r="DC275" s="20">
        <v>0</v>
      </c>
      <c r="DD275" s="20">
        <v>0</v>
      </c>
      <c r="DE275" s="20">
        <v>0</v>
      </c>
      <c r="DF275" s="20">
        <v>0</v>
      </c>
      <c r="DG275" s="29">
        <v>0</v>
      </c>
    </row>
    <row r="276" ht="15.4" customHeight="1" spans="1:111">
      <c r="A276" s="21" t="s">
        <v>2417</v>
      </c>
      <c r="B276" s="22" t="s">
        <v>1744</v>
      </c>
      <c r="C276" s="22" t="s">
        <v>1744</v>
      </c>
      <c r="D276" s="22" t="s">
        <v>1955</v>
      </c>
      <c r="E276" s="20">
        <v>4330980.28</v>
      </c>
      <c r="F276" s="20">
        <v>3957761.79</v>
      </c>
      <c r="G276" s="20">
        <v>1320339.44</v>
      </c>
      <c r="H276" s="20">
        <v>1223493</v>
      </c>
      <c r="I276" s="20">
        <v>1060324.55</v>
      </c>
      <c r="J276" s="20">
        <v>26471.9</v>
      </c>
      <c r="K276" s="20">
        <v>114700</v>
      </c>
      <c r="L276" s="20">
        <v>53387</v>
      </c>
      <c r="M276" s="20">
        <v>19210</v>
      </c>
      <c r="N276" s="20">
        <v>0</v>
      </c>
      <c r="O276" s="20">
        <v>0</v>
      </c>
      <c r="P276" s="20">
        <v>133053.37</v>
      </c>
      <c r="Q276" s="20">
        <v>0</v>
      </c>
      <c r="R276" s="20">
        <v>0</v>
      </c>
      <c r="S276" s="20">
        <v>6782.53</v>
      </c>
      <c r="T276" s="20">
        <v>322782.49</v>
      </c>
      <c r="U276" s="20">
        <v>68807.72</v>
      </c>
      <c r="V276" s="20">
        <v>38334</v>
      </c>
      <c r="W276" s="20">
        <v>10000</v>
      </c>
      <c r="X276" s="20">
        <v>35</v>
      </c>
      <c r="Y276" s="20">
        <v>6522.6</v>
      </c>
      <c r="Z276" s="20">
        <v>34100</v>
      </c>
      <c r="AA276" s="20">
        <v>5498.47</v>
      </c>
      <c r="AB276" s="20">
        <v>0</v>
      </c>
      <c r="AC276" s="20">
        <v>0</v>
      </c>
      <c r="AD276" s="20">
        <v>1884</v>
      </c>
      <c r="AE276" s="20">
        <v>0</v>
      </c>
      <c r="AF276" s="20">
        <v>3045</v>
      </c>
      <c r="AG276" s="20">
        <v>21780</v>
      </c>
      <c r="AH276" s="20">
        <v>2500</v>
      </c>
      <c r="AI276" s="20">
        <v>1000</v>
      </c>
      <c r="AJ276" s="20">
        <v>17635</v>
      </c>
      <c r="AK276" s="20">
        <v>0</v>
      </c>
      <c r="AL276" s="20">
        <v>0</v>
      </c>
      <c r="AM276" s="20">
        <v>0</v>
      </c>
      <c r="AN276" s="20">
        <v>5300</v>
      </c>
      <c r="AO276" s="20">
        <v>0</v>
      </c>
      <c r="AP276" s="20">
        <v>37500</v>
      </c>
      <c r="AQ276" s="20">
        <v>4738.6</v>
      </c>
      <c r="AR276" s="20">
        <v>33639.1</v>
      </c>
      <c r="AS276" s="20">
        <v>5350</v>
      </c>
      <c r="AT276" s="20">
        <v>0</v>
      </c>
      <c r="AU276" s="20">
        <v>25113</v>
      </c>
      <c r="AV276" s="20">
        <v>13588</v>
      </c>
      <c r="AW276" s="20">
        <v>0</v>
      </c>
      <c r="AX276" s="20">
        <v>0</v>
      </c>
      <c r="AY276" s="20">
        <v>0</v>
      </c>
      <c r="AZ276" s="20">
        <v>13588</v>
      </c>
      <c r="BA276" s="20">
        <v>0</v>
      </c>
      <c r="BB276" s="20">
        <v>0</v>
      </c>
      <c r="BC276" s="20">
        <v>0</v>
      </c>
      <c r="BD276" s="20">
        <v>0</v>
      </c>
      <c r="BE276" s="20">
        <v>0</v>
      </c>
      <c r="BF276" s="20">
        <v>0</v>
      </c>
      <c r="BG276" s="20">
        <v>0</v>
      </c>
      <c r="BH276" s="20">
        <v>0</v>
      </c>
      <c r="BI276" s="20">
        <v>0</v>
      </c>
      <c r="BJ276" s="20">
        <v>0</v>
      </c>
      <c r="BK276" s="20">
        <v>0</v>
      </c>
      <c r="BL276" s="20">
        <v>0</v>
      </c>
      <c r="BM276" s="20">
        <v>0</v>
      </c>
      <c r="BN276" s="20">
        <v>0</v>
      </c>
      <c r="BO276" s="20">
        <v>0</v>
      </c>
      <c r="BP276" s="20">
        <v>0</v>
      </c>
      <c r="BQ276" s="20">
        <v>0</v>
      </c>
      <c r="BR276" s="20">
        <v>0</v>
      </c>
      <c r="BS276" s="20">
        <v>0</v>
      </c>
      <c r="BT276" s="20">
        <v>0</v>
      </c>
      <c r="BU276" s="20">
        <v>0</v>
      </c>
      <c r="BV276" s="20">
        <v>0</v>
      </c>
      <c r="BW276" s="20">
        <v>0</v>
      </c>
      <c r="BX276" s="20">
        <v>0</v>
      </c>
      <c r="BY276" s="20">
        <v>0</v>
      </c>
      <c r="BZ276" s="20">
        <v>36848</v>
      </c>
      <c r="CA276" s="20">
        <v>0</v>
      </c>
      <c r="CB276" s="20">
        <v>0</v>
      </c>
      <c r="CC276" s="20">
        <v>36848</v>
      </c>
      <c r="CD276" s="20">
        <v>0</v>
      </c>
      <c r="CE276" s="20">
        <v>0</v>
      </c>
      <c r="CF276" s="20">
        <v>0</v>
      </c>
      <c r="CG276" s="20">
        <v>0</v>
      </c>
      <c r="CH276" s="20">
        <v>0</v>
      </c>
      <c r="CI276" s="20">
        <v>0</v>
      </c>
      <c r="CJ276" s="20">
        <v>0</v>
      </c>
      <c r="CK276" s="20">
        <v>0</v>
      </c>
      <c r="CL276" s="20">
        <v>0</v>
      </c>
      <c r="CM276" s="20">
        <v>0</v>
      </c>
      <c r="CN276" s="20">
        <v>0</v>
      </c>
      <c r="CO276" s="20">
        <v>0</v>
      </c>
      <c r="CP276" s="20">
        <v>0</v>
      </c>
      <c r="CQ276" s="20">
        <v>0</v>
      </c>
      <c r="CR276" s="20">
        <v>0</v>
      </c>
      <c r="CS276" s="20">
        <v>0</v>
      </c>
      <c r="CT276" s="20">
        <v>0</v>
      </c>
      <c r="CU276" s="20">
        <v>0</v>
      </c>
      <c r="CV276" s="20">
        <v>0</v>
      </c>
      <c r="CW276" s="20">
        <v>0</v>
      </c>
      <c r="CX276" s="20">
        <v>0</v>
      </c>
      <c r="CY276" s="20">
        <v>0</v>
      </c>
      <c r="CZ276" s="20">
        <v>0</v>
      </c>
      <c r="DA276" s="20">
        <v>0</v>
      </c>
      <c r="DB276" s="20">
        <v>0</v>
      </c>
      <c r="DC276" s="20">
        <v>0</v>
      </c>
      <c r="DD276" s="20">
        <v>0</v>
      </c>
      <c r="DE276" s="20">
        <v>0</v>
      </c>
      <c r="DF276" s="20">
        <v>0</v>
      </c>
      <c r="DG276" s="29">
        <v>0</v>
      </c>
    </row>
    <row r="277" ht="15.4" customHeight="1" spans="1:111">
      <c r="A277" s="21" t="s">
        <v>2418</v>
      </c>
      <c r="B277" s="22" t="s">
        <v>1744</v>
      </c>
      <c r="C277" s="22" t="s">
        <v>1744</v>
      </c>
      <c r="D277" s="22" t="s">
        <v>1957</v>
      </c>
      <c r="E277" s="20">
        <v>790000</v>
      </c>
      <c r="F277" s="20">
        <v>0</v>
      </c>
      <c r="G277" s="20">
        <v>0</v>
      </c>
      <c r="H277" s="20">
        <v>0</v>
      </c>
      <c r="I277" s="20">
        <v>0</v>
      </c>
      <c r="J277" s="20">
        <v>0</v>
      </c>
      <c r="K277" s="20">
        <v>0</v>
      </c>
      <c r="L277" s="20">
        <v>0</v>
      </c>
      <c r="M277" s="20">
        <v>0</v>
      </c>
      <c r="N277" s="20">
        <v>0</v>
      </c>
      <c r="O277" s="20">
        <v>0</v>
      </c>
      <c r="P277" s="20">
        <v>0</v>
      </c>
      <c r="Q277" s="20">
        <v>0</v>
      </c>
      <c r="R277" s="20">
        <v>0</v>
      </c>
      <c r="S277" s="20">
        <v>0</v>
      </c>
      <c r="T277" s="20">
        <v>781500</v>
      </c>
      <c r="U277" s="20">
        <v>8464</v>
      </c>
      <c r="V277" s="20">
        <v>0</v>
      </c>
      <c r="W277" s="20">
        <v>0</v>
      </c>
      <c r="X277" s="20">
        <v>0</v>
      </c>
      <c r="Y277" s="20">
        <v>0</v>
      </c>
      <c r="Z277" s="20">
        <v>0</v>
      </c>
      <c r="AA277" s="20">
        <v>0</v>
      </c>
      <c r="AB277" s="20">
        <v>0</v>
      </c>
      <c r="AC277" s="20">
        <v>0</v>
      </c>
      <c r="AD277" s="20">
        <v>33535</v>
      </c>
      <c r="AE277" s="20">
        <v>0</v>
      </c>
      <c r="AF277" s="20">
        <v>5052</v>
      </c>
      <c r="AG277" s="20">
        <v>225895</v>
      </c>
      <c r="AH277" s="20">
        <v>0</v>
      </c>
      <c r="AI277" s="20">
        <v>0</v>
      </c>
      <c r="AJ277" s="20">
        <v>0</v>
      </c>
      <c r="AK277" s="20">
        <v>0</v>
      </c>
      <c r="AL277" s="20">
        <v>0</v>
      </c>
      <c r="AM277" s="20">
        <v>0</v>
      </c>
      <c r="AN277" s="20">
        <v>508554</v>
      </c>
      <c r="AO277" s="20">
        <v>0</v>
      </c>
      <c r="AP277" s="20">
        <v>0</v>
      </c>
      <c r="AQ277" s="20">
        <v>0</v>
      </c>
      <c r="AR277" s="20">
        <v>0</v>
      </c>
      <c r="AS277" s="20">
        <v>0</v>
      </c>
      <c r="AT277" s="20">
        <v>0</v>
      </c>
      <c r="AU277" s="20">
        <v>0</v>
      </c>
      <c r="AV277" s="20">
        <v>0</v>
      </c>
      <c r="AW277" s="20">
        <v>0</v>
      </c>
      <c r="AX277" s="20">
        <v>0</v>
      </c>
      <c r="AY277" s="20">
        <v>0</v>
      </c>
      <c r="AZ277" s="20">
        <v>0</v>
      </c>
      <c r="BA277" s="20">
        <v>0</v>
      </c>
      <c r="BB277" s="20">
        <v>0</v>
      </c>
      <c r="BC277" s="20">
        <v>0</v>
      </c>
      <c r="BD277" s="20">
        <v>0</v>
      </c>
      <c r="BE277" s="20">
        <v>0</v>
      </c>
      <c r="BF277" s="20">
        <v>0</v>
      </c>
      <c r="BG277" s="20">
        <v>0</v>
      </c>
      <c r="BH277" s="20">
        <v>0</v>
      </c>
      <c r="BI277" s="20">
        <v>0</v>
      </c>
      <c r="BJ277" s="20">
        <v>0</v>
      </c>
      <c r="BK277" s="20">
        <v>0</v>
      </c>
      <c r="BL277" s="20">
        <v>0</v>
      </c>
      <c r="BM277" s="20">
        <v>0</v>
      </c>
      <c r="BN277" s="20">
        <v>0</v>
      </c>
      <c r="BO277" s="20">
        <v>0</v>
      </c>
      <c r="BP277" s="20">
        <v>0</v>
      </c>
      <c r="BQ277" s="20">
        <v>0</v>
      </c>
      <c r="BR277" s="20">
        <v>0</v>
      </c>
      <c r="BS277" s="20">
        <v>0</v>
      </c>
      <c r="BT277" s="20">
        <v>0</v>
      </c>
      <c r="BU277" s="20">
        <v>0</v>
      </c>
      <c r="BV277" s="20">
        <v>0</v>
      </c>
      <c r="BW277" s="20">
        <v>0</v>
      </c>
      <c r="BX277" s="20">
        <v>0</v>
      </c>
      <c r="BY277" s="20">
        <v>0</v>
      </c>
      <c r="BZ277" s="20">
        <v>8500</v>
      </c>
      <c r="CA277" s="20">
        <v>0</v>
      </c>
      <c r="CB277" s="20">
        <v>8500</v>
      </c>
      <c r="CC277" s="20">
        <v>0</v>
      </c>
      <c r="CD277" s="20">
        <v>0</v>
      </c>
      <c r="CE277" s="20">
        <v>0</v>
      </c>
      <c r="CF277" s="20">
        <v>0</v>
      </c>
      <c r="CG277" s="20">
        <v>0</v>
      </c>
      <c r="CH277" s="20">
        <v>0</v>
      </c>
      <c r="CI277" s="20">
        <v>0</v>
      </c>
      <c r="CJ277" s="20">
        <v>0</v>
      </c>
      <c r="CK277" s="20">
        <v>0</v>
      </c>
      <c r="CL277" s="20">
        <v>0</v>
      </c>
      <c r="CM277" s="20">
        <v>0</v>
      </c>
      <c r="CN277" s="20">
        <v>0</v>
      </c>
      <c r="CO277" s="20">
        <v>0</v>
      </c>
      <c r="CP277" s="20">
        <v>0</v>
      </c>
      <c r="CQ277" s="20">
        <v>0</v>
      </c>
      <c r="CR277" s="20">
        <v>0</v>
      </c>
      <c r="CS277" s="20">
        <v>0</v>
      </c>
      <c r="CT277" s="20">
        <v>0</v>
      </c>
      <c r="CU277" s="20">
        <v>0</v>
      </c>
      <c r="CV277" s="20">
        <v>0</v>
      </c>
      <c r="CW277" s="20">
        <v>0</v>
      </c>
      <c r="CX277" s="20">
        <v>0</v>
      </c>
      <c r="CY277" s="20">
        <v>0</v>
      </c>
      <c r="CZ277" s="20">
        <v>0</v>
      </c>
      <c r="DA277" s="20">
        <v>0</v>
      </c>
      <c r="DB277" s="20">
        <v>0</v>
      </c>
      <c r="DC277" s="20">
        <v>0</v>
      </c>
      <c r="DD277" s="20">
        <v>0</v>
      </c>
      <c r="DE277" s="20">
        <v>0</v>
      </c>
      <c r="DF277" s="20">
        <v>0</v>
      </c>
      <c r="DG277" s="29">
        <v>0</v>
      </c>
    </row>
    <row r="278" ht="15.4" customHeight="1" spans="1:111">
      <c r="A278" s="21" t="s">
        <v>2419</v>
      </c>
      <c r="B278" s="22" t="s">
        <v>1744</v>
      </c>
      <c r="C278" s="22" t="s">
        <v>1744</v>
      </c>
      <c r="D278" s="22" t="s">
        <v>2420</v>
      </c>
      <c r="E278" s="20">
        <v>740124.85</v>
      </c>
      <c r="F278" s="20">
        <v>0</v>
      </c>
      <c r="G278" s="20">
        <v>0</v>
      </c>
      <c r="H278" s="20">
        <v>0</v>
      </c>
      <c r="I278" s="20">
        <v>0</v>
      </c>
      <c r="J278" s="20">
        <v>0</v>
      </c>
      <c r="K278" s="20">
        <v>0</v>
      </c>
      <c r="L278" s="20">
        <v>0</v>
      </c>
      <c r="M278" s="20">
        <v>0</v>
      </c>
      <c r="N278" s="20">
        <v>0</v>
      </c>
      <c r="O278" s="20">
        <v>0</v>
      </c>
      <c r="P278" s="20">
        <v>0</v>
      </c>
      <c r="Q278" s="20">
        <v>0</v>
      </c>
      <c r="R278" s="20">
        <v>0</v>
      </c>
      <c r="S278" s="20">
        <v>0</v>
      </c>
      <c r="T278" s="20">
        <v>50000</v>
      </c>
      <c r="U278" s="20">
        <v>0</v>
      </c>
      <c r="V278" s="20">
        <v>50000</v>
      </c>
      <c r="W278" s="20">
        <v>0</v>
      </c>
      <c r="X278" s="20">
        <v>0</v>
      </c>
      <c r="Y278" s="20">
        <v>0</v>
      </c>
      <c r="Z278" s="20">
        <v>0</v>
      </c>
      <c r="AA278" s="20">
        <v>0</v>
      </c>
      <c r="AB278" s="20">
        <v>0</v>
      </c>
      <c r="AC278" s="20">
        <v>0</v>
      </c>
      <c r="AD278" s="20">
        <v>0</v>
      </c>
      <c r="AE278" s="20">
        <v>0</v>
      </c>
      <c r="AF278" s="20">
        <v>0</v>
      </c>
      <c r="AG278" s="20">
        <v>0</v>
      </c>
      <c r="AH278" s="20">
        <v>0</v>
      </c>
      <c r="AI278" s="20">
        <v>0</v>
      </c>
      <c r="AJ278" s="20">
        <v>0</v>
      </c>
      <c r="AK278" s="20">
        <v>0</v>
      </c>
      <c r="AL278" s="20">
        <v>0</v>
      </c>
      <c r="AM278" s="20">
        <v>0</v>
      </c>
      <c r="AN278" s="20">
        <v>0</v>
      </c>
      <c r="AO278" s="20">
        <v>0</v>
      </c>
      <c r="AP278" s="20">
        <v>0</v>
      </c>
      <c r="AQ278" s="20">
        <v>0</v>
      </c>
      <c r="AR278" s="20">
        <v>0</v>
      </c>
      <c r="AS278" s="20">
        <v>0</v>
      </c>
      <c r="AT278" s="20">
        <v>0</v>
      </c>
      <c r="AU278" s="20">
        <v>0</v>
      </c>
      <c r="AV278" s="20">
        <v>0</v>
      </c>
      <c r="AW278" s="20">
        <v>0</v>
      </c>
      <c r="AX278" s="20">
        <v>0</v>
      </c>
      <c r="AY278" s="20">
        <v>0</v>
      </c>
      <c r="AZ278" s="20">
        <v>0</v>
      </c>
      <c r="BA278" s="20">
        <v>0</v>
      </c>
      <c r="BB278" s="20">
        <v>0</v>
      </c>
      <c r="BC278" s="20">
        <v>0</v>
      </c>
      <c r="BD278" s="20">
        <v>0</v>
      </c>
      <c r="BE278" s="20">
        <v>0</v>
      </c>
      <c r="BF278" s="20">
        <v>0</v>
      </c>
      <c r="BG278" s="20">
        <v>0</v>
      </c>
      <c r="BH278" s="20">
        <v>0</v>
      </c>
      <c r="BI278" s="20">
        <v>0</v>
      </c>
      <c r="BJ278" s="20">
        <v>0</v>
      </c>
      <c r="BK278" s="20">
        <v>0</v>
      </c>
      <c r="BL278" s="20">
        <v>0</v>
      </c>
      <c r="BM278" s="20">
        <v>0</v>
      </c>
      <c r="BN278" s="20">
        <v>0</v>
      </c>
      <c r="BO278" s="20">
        <v>0</v>
      </c>
      <c r="BP278" s="20">
        <v>0</v>
      </c>
      <c r="BQ278" s="20">
        <v>0</v>
      </c>
      <c r="BR278" s="20">
        <v>0</v>
      </c>
      <c r="BS278" s="20">
        <v>0</v>
      </c>
      <c r="BT278" s="20">
        <v>0</v>
      </c>
      <c r="BU278" s="20">
        <v>0</v>
      </c>
      <c r="BV278" s="20">
        <v>0</v>
      </c>
      <c r="BW278" s="20">
        <v>0</v>
      </c>
      <c r="BX278" s="20">
        <v>0</v>
      </c>
      <c r="BY278" s="20">
        <v>0</v>
      </c>
      <c r="BZ278" s="20">
        <v>690124.85</v>
      </c>
      <c r="CA278" s="20">
        <v>0</v>
      </c>
      <c r="CB278" s="20">
        <v>0</v>
      </c>
      <c r="CC278" s="20">
        <v>0</v>
      </c>
      <c r="CD278" s="20">
        <v>690124.85</v>
      </c>
      <c r="CE278" s="20">
        <v>0</v>
      </c>
      <c r="CF278" s="20">
        <v>0</v>
      </c>
      <c r="CG278" s="20">
        <v>0</v>
      </c>
      <c r="CH278" s="20">
        <v>0</v>
      </c>
      <c r="CI278" s="20">
        <v>0</v>
      </c>
      <c r="CJ278" s="20">
        <v>0</v>
      </c>
      <c r="CK278" s="20">
        <v>0</v>
      </c>
      <c r="CL278" s="20">
        <v>0</v>
      </c>
      <c r="CM278" s="20">
        <v>0</v>
      </c>
      <c r="CN278" s="20">
        <v>0</v>
      </c>
      <c r="CO278" s="20">
        <v>0</v>
      </c>
      <c r="CP278" s="20">
        <v>0</v>
      </c>
      <c r="CQ278" s="20">
        <v>0</v>
      </c>
      <c r="CR278" s="20">
        <v>0</v>
      </c>
      <c r="CS278" s="20">
        <v>0</v>
      </c>
      <c r="CT278" s="20">
        <v>0</v>
      </c>
      <c r="CU278" s="20">
        <v>0</v>
      </c>
      <c r="CV278" s="20">
        <v>0</v>
      </c>
      <c r="CW278" s="20">
        <v>0</v>
      </c>
      <c r="CX278" s="20">
        <v>0</v>
      </c>
      <c r="CY278" s="20">
        <v>0</v>
      </c>
      <c r="CZ278" s="20">
        <v>0</v>
      </c>
      <c r="DA278" s="20">
        <v>0</v>
      </c>
      <c r="DB278" s="20">
        <v>0</v>
      </c>
      <c r="DC278" s="20">
        <v>0</v>
      </c>
      <c r="DD278" s="20">
        <v>0</v>
      </c>
      <c r="DE278" s="20">
        <v>0</v>
      </c>
      <c r="DF278" s="20">
        <v>0</v>
      </c>
      <c r="DG278" s="29">
        <v>0</v>
      </c>
    </row>
    <row r="279" ht="15.4" customHeight="1" spans="1:111">
      <c r="A279" s="21" t="s">
        <v>2421</v>
      </c>
      <c r="B279" s="22" t="s">
        <v>1744</v>
      </c>
      <c r="C279" s="22" t="s">
        <v>1744</v>
      </c>
      <c r="D279" s="22" t="s">
        <v>2422</v>
      </c>
      <c r="E279" s="20">
        <v>390000</v>
      </c>
      <c r="F279" s="20">
        <v>0</v>
      </c>
      <c r="G279" s="20">
        <v>0</v>
      </c>
      <c r="H279" s="20">
        <v>0</v>
      </c>
      <c r="I279" s="20">
        <v>0</v>
      </c>
      <c r="J279" s="20">
        <v>0</v>
      </c>
      <c r="K279" s="20">
        <v>0</v>
      </c>
      <c r="L279" s="20">
        <v>0</v>
      </c>
      <c r="M279" s="20">
        <v>0</v>
      </c>
      <c r="N279" s="20">
        <v>0</v>
      </c>
      <c r="O279" s="20">
        <v>0</v>
      </c>
      <c r="P279" s="20">
        <v>0</v>
      </c>
      <c r="Q279" s="20">
        <v>0</v>
      </c>
      <c r="R279" s="20">
        <v>0</v>
      </c>
      <c r="S279" s="20">
        <v>0</v>
      </c>
      <c r="T279" s="20">
        <v>390000</v>
      </c>
      <c r="U279" s="20">
        <v>0</v>
      </c>
      <c r="V279" s="20">
        <v>0</v>
      </c>
      <c r="W279" s="20">
        <v>0</v>
      </c>
      <c r="X279" s="20">
        <v>0</v>
      </c>
      <c r="Y279" s="20">
        <v>0</v>
      </c>
      <c r="Z279" s="20">
        <v>0</v>
      </c>
      <c r="AA279" s="20">
        <v>0</v>
      </c>
      <c r="AB279" s="20">
        <v>0</v>
      </c>
      <c r="AC279" s="20">
        <v>0</v>
      </c>
      <c r="AD279" s="20">
        <v>0</v>
      </c>
      <c r="AE279" s="20">
        <v>0</v>
      </c>
      <c r="AF279" s="20">
        <v>0</v>
      </c>
      <c r="AG279" s="20">
        <v>0</v>
      </c>
      <c r="AH279" s="20">
        <v>0</v>
      </c>
      <c r="AI279" s="20">
        <v>0</v>
      </c>
      <c r="AJ279" s="20">
        <v>0</v>
      </c>
      <c r="AK279" s="20">
        <v>390000</v>
      </c>
      <c r="AL279" s="20">
        <v>0</v>
      </c>
      <c r="AM279" s="20">
        <v>0</v>
      </c>
      <c r="AN279" s="20">
        <v>0</v>
      </c>
      <c r="AO279" s="20">
        <v>0</v>
      </c>
      <c r="AP279" s="20">
        <v>0</v>
      </c>
      <c r="AQ279" s="20">
        <v>0</v>
      </c>
      <c r="AR279" s="20">
        <v>0</v>
      </c>
      <c r="AS279" s="20">
        <v>0</v>
      </c>
      <c r="AT279" s="20">
        <v>0</v>
      </c>
      <c r="AU279" s="20">
        <v>0</v>
      </c>
      <c r="AV279" s="20">
        <v>0</v>
      </c>
      <c r="AW279" s="20">
        <v>0</v>
      </c>
      <c r="AX279" s="20">
        <v>0</v>
      </c>
      <c r="AY279" s="20">
        <v>0</v>
      </c>
      <c r="AZ279" s="20">
        <v>0</v>
      </c>
      <c r="BA279" s="20">
        <v>0</v>
      </c>
      <c r="BB279" s="20">
        <v>0</v>
      </c>
      <c r="BC279" s="20">
        <v>0</v>
      </c>
      <c r="BD279" s="20">
        <v>0</v>
      </c>
      <c r="BE279" s="20">
        <v>0</v>
      </c>
      <c r="BF279" s="20">
        <v>0</v>
      </c>
      <c r="BG279" s="20">
        <v>0</v>
      </c>
      <c r="BH279" s="20">
        <v>0</v>
      </c>
      <c r="BI279" s="20">
        <v>0</v>
      </c>
      <c r="BJ279" s="20">
        <v>0</v>
      </c>
      <c r="BK279" s="20">
        <v>0</v>
      </c>
      <c r="BL279" s="20">
        <v>0</v>
      </c>
      <c r="BM279" s="20">
        <v>0</v>
      </c>
      <c r="BN279" s="20">
        <v>0</v>
      </c>
      <c r="BO279" s="20">
        <v>0</v>
      </c>
      <c r="BP279" s="20">
        <v>0</v>
      </c>
      <c r="BQ279" s="20">
        <v>0</v>
      </c>
      <c r="BR279" s="20">
        <v>0</v>
      </c>
      <c r="BS279" s="20">
        <v>0</v>
      </c>
      <c r="BT279" s="20">
        <v>0</v>
      </c>
      <c r="BU279" s="20">
        <v>0</v>
      </c>
      <c r="BV279" s="20">
        <v>0</v>
      </c>
      <c r="BW279" s="20">
        <v>0</v>
      </c>
      <c r="BX279" s="20">
        <v>0</v>
      </c>
      <c r="BY279" s="20">
        <v>0</v>
      </c>
      <c r="BZ279" s="20">
        <v>0</v>
      </c>
      <c r="CA279" s="20">
        <v>0</v>
      </c>
      <c r="CB279" s="20">
        <v>0</v>
      </c>
      <c r="CC279" s="20">
        <v>0</v>
      </c>
      <c r="CD279" s="20">
        <v>0</v>
      </c>
      <c r="CE279" s="20">
        <v>0</v>
      </c>
      <c r="CF279" s="20">
        <v>0</v>
      </c>
      <c r="CG279" s="20">
        <v>0</v>
      </c>
      <c r="CH279" s="20">
        <v>0</v>
      </c>
      <c r="CI279" s="20">
        <v>0</v>
      </c>
      <c r="CJ279" s="20">
        <v>0</v>
      </c>
      <c r="CK279" s="20">
        <v>0</v>
      </c>
      <c r="CL279" s="20">
        <v>0</v>
      </c>
      <c r="CM279" s="20">
        <v>0</v>
      </c>
      <c r="CN279" s="20">
        <v>0</v>
      </c>
      <c r="CO279" s="20">
        <v>0</v>
      </c>
      <c r="CP279" s="20">
        <v>0</v>
      </c>
      <c r="CQ279" s="20">
        <v>0</v>
      </c>
      <c r="CR279" s="20">
        <v>0</v>
      </c>
      <c r="CS279" s="20">
        <v>0</v>
      </c>
      <c r="CT279" s="20">
        <v>0</v>
      </c>
      <c r="CU279" s="20">
        <v>0</v>
      </c>
      <c r="CV279" s="20">
        <v>0</v>
      </c>
      <c r="CW279" s="20">
        <v>0</v>
      </c>
      <c r="CX279" s="20">
        <v>0</v>
      </c>
      <c r="CY279" s="20">
        <v>0</v>
      </c>
      <c r="CZ279" s="20">
        <v>0</v>
      </c>
      <c r="DA279" s="20">
        <v>0</v>
      </c>
      <c r="DB279" s="20">
        <v>0</v>
      </c>
      <c r="DC279" s="20">
        <v>0</v>
      </c>
      <c r="DD279" s="20">
        <v>0</v>
      </c>
      <c r="DE279" s="20">
        <v>0</v>
      </c>
      <c r="DF279" s="20">
        <v>0</v>
      </c>
      <c r="DG279" s="29">
        <v>0</v>
      </c>
    </row>
    <row r="280" ht="15.4" customHeight="1" spans="1:111">
      <c r="A280" s="21" t="s">
        <v>2423</v>
      </c>
      <c r="B280" s="22" t="s">
        <v>1744</v>
      </c>
      <c r="C280" s="22" t="s">
        <v>1744</v>
      </c>
      <c r="D280" s="22" t="s">
        <v>2424</v>
      </c>
      <c r="E280" s="20">
        <v>350000</v>
      </c>
      <c r="F280" s="20">
        <v>0</v>
      </c>
      <c r="G280" s="20">
        <v>0</v>
      </c>
      <c r="H280" s="20">
        <v>0</v>
      </c>
      <c r="I280" s="20">
        <v>0</v>
      </c>
      <c r="J280" s="20">
        <v>0</v>
      </c>
      <c r="K280" s="20">
        <v>0</v>
      </c>
      <c r="L280" s="20">
        <v>0</v>
      </c>
      <c r="M280" s="20">
        <v>0</v>
      </c>
      <c r="N280" s="20">
        <v>0</v>
      </c>
      <c r="O280" s="20">
        <v>0</v>
      </c>
      <c r="P280" s="20">
        <v>0</v>
      </c>
      <c r="Q280" s="20">
        <v>0</v>
      </c>
      <c r="R280" s="20">
        <v>0</v>
      </c>
      <c r="S280" s="20">
        <v>0</v>
      </c>
      <c r="T280" s="20">
        <v>0</v>
      </c>
      <c r="U280" s="20">
        <v>0</v>
      </c>
      <c r="V280" s="20">
        <v>0</v>
      </c>
      <c r="W280" s="20">
        <v>0</v>
      </c>
      <c r="X280" s="20">
        <v>0</v>
      </c>
      <c r="Y280" s="20">
        <v>0</v>
      </c>
      <c r="Z280" s="20">
        <v>0</v>
      </c>
      <c r="AA280" s="20">
        <v>0</v>
      </c>
      <c r="AB280" s="20">
        <v>0</v>
      </c>
      <c r="AC280" s="20">
        <v>0</v>
      </c>
      <c r="AD280" s="20">
        <v>0</v>
      </c>
      <c r="AE280" s="20">
        <v>0</v>
      </c>
      <c r="AF280" s="20">
        <v>0</v>
      </c>
      <c r="AG280" s="20">
        <v>0</v>
      </c>
      <c r="AH280" s="20">
        <v>0</v>
      </c>
      <c r="AI280" s="20">
        <v>0</v>
      </c>
      <c r="AJ280" s="20">
        <v>0</v>
      </c>
      <c r="AK280" s="20">
        <v>0</v>
      </c>
      <c r="AL280" s="20">
        <v>0</v>
      </c>
      <c r="AM280" s="20">
        <v>0</v>
      </c>
      <c r="AN280" s="20">
        <v>0</v>
      </c>
      <c r="AO280" s="20">
        <v>0</v>
      </c>
      <c r="AP280" s="20">
        <v>0</v>
      </c>
      <c r="AQ280" s="20">
        <v>0</v>
      </c>
      <c r="AR280" s="20">
        <v>0</v>
      </c>
      <c r="AS280" s="20">
        <v>0</v>
      </c>
      <c r="AT280" s="20">
        <v>0</v>
      </c>
      <c r="AU280" s="20">
        <v>0</v>
      </c>
      <c r="AV280" s="20">
        <v>0</v>
      </c>
      <c r="AW280" s="20">
        <v>0</v>
      </c>
      <c r="AX280" s="20">
        <v>0</v>
      </c>
      <c r="AY280" s="20">
        <v>0</v>
      </c>
      <c r="AZ280" s="20">
        <v>0</v>
      </c>
      <c r="BA280" s="20">
        <v>0</v>
      </c>
      <c r="BB280" s="20">
        <v>0</v>
      </c>
      <c r="BC280" s="20">
        <v>0</v>
      </c>
      <c r="BD280" s="20">
        <v>0</v>
      </c>
      <c r="BE280" s="20">
        <v>0</v>
      </c>
      <c r="BF280" s="20">
        <v>0</v>
      </c>
      <c r="BG280" s="20">
        <v>0</v>
      </c>
      <c r="BH280" s="20">
        <v>0</v>
      </c>
      <c r="BI280" s="20">
        <v>0</v>
      </c>
      <c r="BJ280" s="20">
        <v>0</v>
      </c>
      <c r="BK280" s="20">
        <v>0</v>
      </c>
      <c r="BL280" s="20">
        <v>0</v>
      </c>
      <c r="BM280" s="20">
        <v>0</v>
      </c>
      <c r="BN280" s="20">
        <v>0</v>
      </c>
      <c r="BO280" s="20">
        <v>0</v>
      </c>
      <c r="BP280" s="20">
        <v>0</v>
      </c>
      <c r="BQ280" s="20">
        <v>0</v>
      </c>
      <c r="BR280" s="20">
        <v>0</v>
      </c>
      <c r="BS280" s="20">
        <v>0</v>
      </c>
      <c r="BT280" s="20">
        <v>0</v>
      </c>
      <c r="BU280" s="20">
        <v>0</v>
      </c>
      <c r="BV280" s="20">
        <v>0</v>
      </c>
      <c r="BW280" s="20">
        <v>0</v>
      </c>
      <c r="BX280" s="20">
        <v>0</v>
      </c>
      <c r="BY280" s="20">
        <v>0</v>
      </c>
      <c r="BZ280" s="20">
        <v>350000</v>
      </c>
      <c r="CA280" s="20">
        <v>0</v>
      </c>
      <c r="CB280" s="20">
        <v>0</v>
      </c>
      <c r="CC280" s="20">
        <v>0</v>
      </c>
      <c r="CD280" s="20">
        <v>350000</v>
      </c>
      <c r="CE280" s="20">
        <v>0</v>
      </c>
      <c r="CF280" s="20">
        <v>0</v>
      </c>
      <c r="CG280" s="20">
        <v>0</v>
      </c>
      <c r="CH280" s="20">
        <v>0</v>
      </c>
      <c r="CI280" s="20">
        <v>0</v>
      </c>
      <c r="CJ280" s="20">
        <v>0</v>
      </c>
      <c r="CK280" s="20">
        <v>0</v>
      </c>
      <c r="CL280" s="20">
        <v>0</v>
      </c>
      <c r="CM280" s="20">
        <v>0</v>
      </c>
      <c r="CN280" s="20">
        <v>0</v>
      </c>
      <c r="CO280" s="20">
        <v>0</v>
      </c>
      <c r="CP280" s="20">
        <v>0</v>
      </c>
      <c r="CQ280" s="20">
        <v>0</v>
      </c>
      <c r="CR280" s="20">
        <v>0</v>
      </c>
      <c r="CS280" s="20">
        <v>0</v>
      </c>
      <c r="CT280" s="20">
        <v>0</v>
      </c>
      <c r="CU280" s="20">
        <v>0</v>
      </c>
      <c r="CV280" s="20">
        <v>0</v>
      </c>
      <c r="CW280" s="20">
        <v>0</v>
      </c>
      <c r="CX280" s="20">
        <v>0</v>
      </c>
      <c r="CY280" s="20">
        <v>0</v>
      </c>
      <c r="CZ280" s="20">
        <v>0</v>
      </c>
      <c r="DA280" s="20">
        <v>0</v>
      </c>
      <c r="DB280" s="20">
        <v>0</v>
      </c>
      <c r="DC280" s="20">
        <v>0</v>
      </c>
      <c r="DD280" s="20">
        <v>0</v>
      </c>
      <c r="DE280" s="20">
        <v>0</v>
      </c>
      <c r="DF280" s="20">
        <v>0</v>
      </c>
      <c r="DG280" s="29">
        <v>0</v>
      </c>
    </row>
    <row r="281" ht="15.4" customHeight="1" spans="1:111">
      <c r="A281" s="21" t="s">
        <v>2425</v>
      </c>
      <c r="B281" s="22" t="s">
        <v>1744</v>
      </c>
      <c r="C281" s="22" t="s">
        <v>1744</v>
      </c>
      <c r="D281" s="22" t="s">
        <v>2426</v>
      </c>
      <c r="E281" s="20">
        <v>170000</v>
      </c>
      <c r="F281" s="20">
        <v>0</v>
      </c>
      <c r="G281" s="20">
        <v>0</v>
      </c>
      <c r="H281" s="20">
        <v>0</v>
      </c>
      <c r="I281" s="20">
        <v>0</v>
      </c>
      <c r="J281" s="20">
        <v>0</v>
      </c>
      <c r="K281" s="20">
        <v>0</v>
      </c>
      <c r="L281" s="20">
        <v>0</v>
      </c>
      <c r="M281" s="20">
        <v>0</v>
      </c>
      <c r="N281" s="20">
        <v>0</v>
      </c>
      <c r="O281" s="20">
        <v>0</v>
      </c>
      <c r="P281" s="20">
        <v>0</v>
      </c>
      <c r="Q281" s="20">
        <v>0</v>
      </c>
      <c r="R281" s="20">
        <v>0</v>
      </c>
      <c r="S281" s="20">
        <v>0</v>
      </c>
      <c r="T281" s="20">
        <v>170000</v>
      </c>
      <c r="U281" s="20">
        <v>0</v>
      </c>
      <c r="V281" s="20">
        <v>0</v>
      </c>
      <c r="W281" s="20">
        <v>0</v>
      </c>
      <c r="X281" s="20">
        <v>0</v>
      </c>
      <c r="Y281" s="20">
        <v>0</v>
      </c>
      <c r="Z281" s="20">
        <v>0</v>
      </c>
      <c r="AA281" s="20">
        <v>0</v>
      </c>
      <c r="AB281" s="20">
        <v>0</v>
      </c>
      <c r="AC281" s="20">
        <v>0</v>
      </c>
      <c r="AD281" s="20">
        <v>0</v>
      </c>
      <c r="AE281" s="20">
        <v>0</v>
      </c>
      <c r="AF281" s="20">
        <v>0</v>
      </c>
      <c r="AG281" s="20">
        <v>0</v>
      </c>
      <c r="AH281" s="20">
        <v>0</v>
      </c>
      <c r="AI281" s="20">
        <v>0</v>
      </c>
      <c r="AJ281" s="20">
        <v>0</v>
      </c>
      <c r="AK281" s="20">
        <v>0</v>
      </c>
      <c r="AL281" s="20">
        <v>0</v>
      </c>
      <c r="AM281" s="20">
        <v>0</v>
      </c>
      <c r="AN281" s="20">
        <v>0</v>
      </c>
      <c r="AO281" s="20">
        <v>165626</v>
      </c>
      <c r="AP281" s="20">
        <v>0</v>
      </c>
      <c r="AQ281" s="20">
        <v>0</v>
      </c>
      <c r="AR281" s="20">
        <v>0</v>
      </c>
      <c r="AS281" s="20">
        <v>0</v>
      </c>
      <c r="AT281" s="20">
        <v>0</v>
      </c>
      <c r="AU281" s="20">
        <v>4374</v>
      </c>
      <c r="AV281" s="20">
        <v>0</v>
      </c>
      <c r="AW281" s="20">
        <v>0</v>
      </c>
      <c r="AX281" s="20">
        <v>0</v>
      </c>
      <c r="AY281" s="20">
        <v>0</v>
      </c>
      <c r="AZ281" s="20">
        <v>0</v>
      </c>
      <c r="BA281" s="20">
        <v>0</v>
      </c>
      <c r="BB281" s="20">
        <v>0</v>
      </c>
      <c r="BC281" s="20">
        <v>0</v>
      </c>
      <c r="BD281" s="20">
        <v>0</v>
      </c>
      <c r="BE281" s="20">
        <v>0</v>
      </c>
      <c r="BF281" s="20">
        <v>0</v>
      </c>
      <c r="BG281" s="20">
        <v>0</v>
      </c>
      <c r="BH281" s="20">
        <v>0</v>
      </c>
      <c r="BI281" s="20">
        <v>0</v>
      </c>
      <c r="BJ281" s="20">
        <v>0</v>
      </c>
      <c r="BK281" s="20">
        <v>0</v>
      </c>
      <c r="BL281" s="20">
        <v>0</v>
      </c>
      <c r="BM281" s="20">
        <v>0</v>
      </c>
      <c r="BN281" s="20">
        <v>0</v>
      </c>
      <c r="BO281" s="20">
        <v>0</v>
      </c>
      <c r="BP281" s="20">
        <v>0</v>
      </c>
      <c r="BQ281" s="20">
        <v>0</v>
      </c>
      <c r="BR281" s="20">
        <v>0</v>
      </c>
      <c r="BS281" s="20">
        <v>0</v>
      </c>
      <c r="BT281" s="20">
        <v>0</v>
      </c>
      <c r="BU281" s="20">
        <v>0</v>
      </c>
      <c r="BV281" s="20">
        <v>0</v>
      </c>
      <c r="BW281" s="20">
        <v>0</v>
      </c>
      <c r="BX281" s="20">
        <v>0</v>
      </c>
      <c r="BY281" s="20">
        <v>0</v>
      </c>
      <c r="BZ281" s="20">
        <v>0</v>
      </c>
      <c r="CA281" s="20">
        <v>0</v>
      </c>
      <c r="CB281" s="20">
        <v>0</v>
      </c>
      <c r="CC281" s="20">
        <v>0</v>
      </c>
      <c r="CD281" s="20">
        <v>0</v>
      </c>
      <c r="CE281" s="20">
        <v>0</v>
      </c>
      <c r="CF281" s="20">
        <v>0</v>
      </c>
      <c r="CG281" s="20">
        <v>0</v>
      </c>
      <c r="CH281" s="20">
        <v>0</v>
      </c>
      <c r="CI281" s="20">
        <v>0</v>
      </c>
      <c r="CJ281" s="20">
        <v>0</v>
      </c>
      <c r="CK281" s="20">
        <v>0</v>
      </c>
      <c r="CL281" s="20">
        <v>0</v>
      </c>
      <c r="CM281" s="20">
        <v>0</v>
      </c>
      <c r="CN281" s="20">
        <v>0</v>
      </c>
      <c r="CO281" s="20">
        <v>0</v>
      </c>
      <c r="CP281" s="20">
        <v>0</v>
      </c>
      <c r="CQ281" s="20">
        <v>0</v>
      </c>
      <c r="CR281" s="20">
        <v>0</v>
      </c>
      <c r="CS281" s="20">
        <v>0</v>
      </c>
      <c r="CT281" s="20">
        <v>0</v>
      </c>
      <c r="CU281" s="20">
        <v>0</v>
      </c>
      <c r="CV281" s="20">
        <v>0</v>
      </c>
      <c r="CW281" s="20">
        <v>0</v>
      </c>
      <c r="CX281" s="20">
        <v>0</v>
      </c>
      <c r="CY281" s="20">
        <v>0</v>
      </c>
      <c r="CZ281" s="20">
        <v>0</v>
      </c>
      <c r="DA281" s="20">
        <v>0</v>
      </c>
      <c r="DB281" s="20">
        <v>0</v>
      </c>
      <c r="DC281" s="20">
        <v>0</v>
      </c>
      <c r="DD281" s="20">
        <v>0</v>
      </c>
      <c r="DE281" s="20">
        <v>0</v>
      </c>
      <c r="DF281" s="20">
        <v>0</v>
      </c>
      <c r="DG281" s="29">
        <v>0</v>
      </c>
    </row>
    <row r="282" ht="15.4" customHeight="1" spans="1:111">
      <c r="A282" s="21" t="s">
        <v>2427</v>
      </c>
      <c r="B282" s="22" t="s">
        <v>1744</v>
      </c>
      <c r="C282" s="22" t="s">
        <v>1744</v>
      </c>
      <c r="D282" s="22" t="s">
        <v>2428</v>
      </c>
      <c r="E282" s="20">
        <v>390000</v>
      </c>
      <c r="F282" s="20">
        <v>0</v>
      </c>
      <c r="G282" s="20">
        <v>0</v>
      </c>
      <c r="H282" s="20">
        <v>0</v>
      </c>
      <c r="I282" s="20">
        <v>0</v>
      </c>
      <c r="J282" s="20">
        <v>0</v>
      </c>
      <c r="K282" s="20">
        <v>0</v>
      </c>
      <c r="L282" s="20">
        <v>0</v>
      </c>
      <c r="M282" s="20">
        <v>0</v>
      </c>
      <c r="N282" s="20">
        <v>0</v>
      </c>
      <c r="O282" s="20">
        <v>0</v>
      </c>
      <c r="P282" s="20">
        <v>0</v>
      </c>
      <c r="Q282" s="20">
        <v>0</v>
      </c>
      <c r="R282" s="20">
        <v>0</v>
      </c>
      <c r="S282" s="20">
        <v>0</v>
      </c>
      <c r="T282" s="20">
        <v>390000</v>
      </c>
      <c r="U282" s="20">
        <v>0</v>
      </c>
      <c r="V282" s="20">
        <v>0</v>
      </c>
      <c r="W282" s="20">
        <v>0</v>
      </c>
      <c r="X282" s="20">
        <v>0</v>
      </c>
      <c r="Y282" s="20">
        <v>0</v>
      </c>
      <c r="Z282" s="20">
        <v>0</v>
      </c>
      <c r="AA282" s="20">
        <v>0</v>
      </c>
      <c r="AB282" s="20">
        <v>0</v>
      </c>
      <c r="AC282" s="20">
        <v>0</v>
      </c>
      <c r="AD282" s="20">
        <v>20000</v>
      </c>
      <c r="AE282" s="20">
        <v>0</v>
      </c>
      <c r="AF282" s="20">
        <v>0</v>
      </c>
      <c r="AG282" s="20">
        <v>0</v>
      </c>
      <c r="AH282" s="20">
        <v>0</v>
      </c>
      <c r="AI282" s="20">
        <v>0</v>
      </c>
      <c r="AJ282" s="20">
        <v>0</v>
      </c>
      <c r="AK282" s="20">
        <v>0</v>
      </c>
      <c r="AL282" s="20">
        <v>0</v>
      </c>
      <c r="AM282" s="20">
        <v>0</v>
      </c>
      <c r="AN282" s="20">
        <v>30000</v>
      </c>
      <c r="AO282" s="20">
        <v>250000</v>
      </c>
      <c r="AP282" s="20">
        <v>0</v>
      </c>
      <c r="AQ282" s="20">
        <v>0</v>
      </c>
      <c r="AR282" s="20">
        <v>0</v>
      </c>
      <c r="AS282" s="20">
        <v>0</v>
      </c>
      <c r="AT282" s="20">
        <v>0</v>
      </c>
      <c r="AU282" s="20">
        <v>90000</v>
      </c>
      <c r="AV282" s="20">
        <v>0</v>
      </c>
      <c r="AW282" s="20">
        <v>0</v>
      </c>
      <c r="AX282" s="20">
        <v>0</v>
      </c>
      <c r="AY282" s="20">
        <v>0</v>
      </c>
      <c r="AZ282" s="20">
        <v>0</v>
      </c>
      <c r="BA282" s="20">
        <v>0</v>
      </c>
      <c r="BB282" s="20">
        <v>0</v>
      </c>
      <c r="BC282" s="20">
        <v>0</v>
      </c>
      <c r="BD282" s="20">
        <v>0</v>
      </c>
      <c r="BE282" s="20">
        <v>0</v>
      </c>
      <c r="BF282" s="20">
        <v>0</v>
      </c>
      <c r="BG282" s="20">
        <v>0</v>
      </c>
      <c r="BH282" s="20">
        <v>0</v>
      </c>
      <c r="BI282" s="20">
        <v>0</v>
      </c>
      <c r="BJ282" s="20">
        <v>0</v>
      </c>
      <c r="BK282" s="20">
        <v>0</v>
      </c>
      <c r="BL282" s="20">
        <v>0</v>
      </c>
      <c r="BM282" s="20">
        <v>0</v>
      </c>
      <c r="BN282" s="20">
        <v>0</v>
      </c>
      <c r="BO282" s="20">
        <v>0</v>
      </c>
      <c r="BP282" s="20">
        <v>0</v>
      </c>
      <c r="BQ282" s="20">
        <v>0</v>
      </c>
      <c r="BR282" s="20">
        <v>0</v>
      </c>
      <c r="BS282" s="20">
        <v>0</v>
      </c>
      <c r="BT282" s="20">
        <v>0</v>
      </c>
      <c r="BU282" s="20">
        <v>0</v>
      </c>
      <c r="BV282" s="20">
        <v>0</v>
      </c>
      <c r="BW282" s="20">
        <v>0</v>
      </c>
      <c r="BX282" s="20">
        <v>0</v>
      </c>
      <c r="BY282" s="20">
        <v>0</v>
      </c>
      <c r="BZ282" s="20">
        <v>0</v>
      </c>
      <c r="CA282" s="20">
        <v>0</v>
      </c>
      <c r="CB282" s="20">
        <v>0</v>
      </c>
      <c r="CC282" s="20">
        <v>0</v>
      </c>
      <c r="CD282" s="20">
        <v>0</v>
      </c>
      <c r="CE282" s="20">
        <v>0</v>
      </c>
      <c r="CF282" s="20">
        <v>0</v>
      </c>
      <c r="CG282" s="20">
        <v>0</v>
      </c>
      <c r="CH282" s="20">
        <v>0</v>
      </c>
      <c r="CI282" s="20">
        <v>0</v>
      </c>
      <c r="CJ282" s="20">
        <v>0</v>
      </c>
      <c r="CK282" s="20">
        <v>0</v>
      </c>
      <c r="CL282" s="20">
        <v>0</v>
      </c>
      <c r="CM282" s="20">
        <v>0</v>
      </c>
      <c r="CN282" s="20">
        <v>0</v>
      </c>
      <c r="CO282" s="20">
        <v>0</v>
      </c>
      <c r="CP282" s="20">
        <v>0</v>
      </c>
      <c r="CQ282" s="20">
        <v>0</v>
      </c>
      <c r="CR282" s="20">
        <v>0</v>
      </c>
      <c r="CS282" s="20">
        <v>0</v>
      </c>
      <c r="CT282" s="20">
        <v>0</v>
      </c>
      <c r="CU282" s="20">
        <v>0</v>
      </c>
      <c r="CV282" s="20">
        <v>0</v>
      </c>
      <c r="CW282" s="20">
        <v>0</v>
      </c>
      <c r="CX282" s="20">
        <v>0</v>
      </c>
      <c r="CY282" s="20">
        <v>0</v>
      </c>
      <c r="CZ282" s="20">
        <v>0</v>
      </c>
      <c r="DA282" s="20">
        <v>0</v>
      </c>
      <c r="DB282" s="20">
        <v>0</v>
      </c>
      <c r="DC282" s="20">
        <v>0</v>
      </c>
      <c r="DD282" s="20">
        <v>0</v>
      </c>
      <c r="DE282" s="20">
        <v>0</v>
      </c>
      <c r="DF282" s="20">
        <v>0</v>
      </c>
      <c r="DG282" s="29">
        <v>0</v>
      </c>
    </row>
    <row r="283" ht="15.4" customHeight="1" spans="1:111">
      <c r="A283" s="21" t="s">
        <v>2429</v>
      </c>
      <c r="B283" s="22" t="s">
        <v>1744</v>
      </c>
      <c r="C283" s="22" t="s">
        <v>1744</v>
      </c>
      <c r="D283" s="22" t="s">
        <v>2430</v>
      </c>
      <c r="E283" s="20">
        <v>1210000</v>
      </c>
      <c r="F283" s="20">
        <v>0</v>
      </c>
      <c r="G283" s="20">
        <v>0</v>
      </c>
      <c r="H283" s="20">
        <v>0</v>
      </c>
      <c r="I283" s="20">
        <v>0</v>
      </c>
      <c r="J283" s="20">
        <v>0</v>
      </c>
      <c r="K283" s="20">
        <v>0</v>
      </c>
      <c r="L283" s="20">
        <v>0</v>
      </c>
      <c r="M283" s="20">
        <v>0</v>
      </c>
      <c r="N283" s="20">
        <v>0</v>
      </c>
      <c r="O283" s="20">
        <v>0</v>
      </c>
      <c r="P283" s="20">
        <v>0</v>
      </c>
      <c r="Q283" s="20">
        <v>0</v>
      </c>
      <c r="R283" s="20">
        <v>0</v>
      </c>
      <c r="S283" s="20">
        <v>0</v>
      </c>
      <c r="T283" s="20">
        <v>0</v>
      </c>
      <c r="U283" s="20">
        <v>0</v>
      </c>
      <c r="V283" s="20">
        <v>0</v>
      </c>
      <c r="W283" s="20">
        <v>0</v>
      </c>
      <c r="X283" s="20">
        <v>0</v>
      </c>
      <c r="Y283" s="20">
        <v>0</v>
      </c>
      <c r="Z283" s="20">
        <v>0</v>
      </c>
      <c r="AA283" s="20">
        <v>0</v>
      </c>
      <c r="AB283" s="20">
        <v>0</v>
      </c>
      <c r="AC283" s="20">
        <v>0</v>
      </c>
      <c r="AD283" s="20">
        <v>0</v>
      </c>
      <c r="AE283" s="20">
        <v>0</v>
      </c>
      <c r="AF283" s="20">
        <v>0</v>
      </c>
      <c r="AG283" s="20">
        <v>0</v>
      </c>
      <c r="AH283" s="20">
        <v>0</v>
      </c>
      <c r="AI283" s="20">
        <v>0</v>
      </c>
      <c r="AJ283" s="20">
        <v>0</v>
      </c>
      <c r="AK283" s="20">
        <v>0</v>
      </c>
      <c r="AL283" s="20">
        <v>0</v>
      </c>
      <c r="AM283" s="20">
        <v>0</v>
      </c>
      <c r="AN283" s="20">
        <v>0</v>
      </c>
      <c r="AO283" s="20">
        <v>0</v>
      </c>
      <c r="AP283" s="20">
        <v>0</v>
      </c>
      <c r="AQ283" s="20">
        <v>0</v>
      </c>
      <c r="AR283" s="20">
        <v>0</v>
      </c>
      <c r="AS283" s="20">
        <v>0</v>
      </c>
      <c r="AT283" s="20">
        <v>0</v>
      </c>
      <c r="AU283" s="20">
        <v>0</v>
      </c>
      <c r="AV283" s="20">
        <v>1210000</v>
      </c>
      <c r="AW283" s="20">
        <v>0</v>
      </c>
      <c r="AX283" s="20">
        <v>0</v>
      </c>
      <c r="AY283" s="20">
        <v>0</v>
      </c>
      <c r="AZ283" s="20">
        <v>0</v>
      </c>
      <c r="BA283" s="20">
        <v>0</v>
      </c>
      <c r="BB283" s="20">
        <v>1210000</v>
      </c>
      <c r="BC283" s="20">
        <v>0</v>
      </c>
      <c r="BD283" s="20">
        <v>0</v>
      </c>
      <c r="BE283" s="20">
        <v>0</v>
      </c>
      <c r="BF283" s="20">
        <v>0</v>
      </c>
      <c r="BG283" s="20">
        <v>0</v>
      </c>
      <c r="BH283" s="20">
        <v>0</v>
      </c>
      <c r="BI283" s="20">
        <v>0</v>
      </c>
      <c r="BJ283" s="20">
        <v>0</v>
      </c>
      <c r="BK283" s="20">
        <v>0</v>
      </c>
      <c r="BL283" s="20">
        <v>0</v>
      </c>
      <c r="BM283" s="20">
        <v>0</v>
      </c>
      <c r="BN283" s="20">
        <v>0</v>
      </c>
      <c r="BO283" s="20">
        <v>0</v>
      </c>
      <c r="BP283" s="20">
        <v>0</v>
      </c>
      <c r="BQ283" s="20">
        <v>0</v>
      </c>
      <c r="BR283" s="20">
        <v>0</v>
      </c>
      <c r="BS283" s="20">
        <v>0</v>
      </c>
      <c r="BT283" s="20">
        <v>0</v>
      </c>
      <c r="BU283" s="20">
        <v>0</v>
      </c>
      <c r="BV283" s="20">
        <v>0</v>
      </c>
      <c r="BW283" s="20">
        <v>0</v>
      </c>
      <c r="BX283" s="20">
        <v>0</v>
      </c>
      <c r="BY283" s="20">
        <v>0</v>
      </c>
      <c r="BZ283" s="20">
        <v>0</v>
      </c>
      <c r="CA283" s="20">
        <v>0</v>
      </c>
      <c r="CB283" s="20">
        <v>0</v>
      </c>
      <c r="CC283" s="20">
        <v>0</v>
      </c>
      <c r="CD283" s="20">
        <v>0</v>
      </c>
      <c r="CE283" s="20">
        <v>0</v>
      </c>
      <c r="CF283" s="20">
        <v>0</v>
      </c>
      <c r="CG283" s="20">
        <v>0</v>
      </c>
      <c r="CH283" s="20">
        <v>0</v>
      </c>
      <c r="CI283" s="20">
        <v>0</v>
      </c>
      <c r="CJ283" s="20">
        <v>0</v>
      </c>
      <c r="CK283" s="20">
        <v>0</v>
      </c>
      <c r="CL283" s="20">
        <v>0</v>
      </c>
      <c r="CM283" s="20">
        <v>0</v>
      </c>
      <c r="CN283" s="20">
        <v>0</v>
      </c>
      <c r="CO283" s="20">
        <v>0</v>
      </c>
      <c r="CP283" s="20">
        <v>0</v>
      </c>
      <c r="CQ283" s="20">
        <v>0</v>
      </c>
      <c r="CR283" s="20">
        <v>0</v>
      </c>
      <c r="CS283" s="20">
        <v>0</v>
      </c>
      <c r="CT283" s="20">
        <v>0</v>
      </c>
      <c r="CU283" s="20">
        <v>0</v>
      </c>
      <c r="CV283" s="20">
        <v>0</v>
      </c>
      <c r="CW283" s="20">
        <v>0</v>
      </c>
      <c r="CX283" s="20">
        <v>0</v>
      </c>
      <c r="CY283" s="20">
        <v>0</v>
      </c>
      <c r="CZ283" s="20">
        <v>0</v>
      </c>
      <c r="DA283" s="20">
        <v>0</v>
      </c>
      <c r="DB283" s="20">
        <v>0</v>
      </c>
      <c r="DC283" s="20">
        <v>0</v>
      </c>
      <c r="DD283" s="20">
        <v>0</v>
      </c>
      <c r="DE283" s="20">
        <v>0</v>
      </c>
      <c r="DF283" s="20">
        <v>0</v>
      </c>
      <c r="DG283" s="29">
        <v>0</v>
      </c>
    </row>
    <row r="284" ht="15.4" customHeight="1" spans="1:111">
      <c r="A284" s="21" t="s">
        <v>2431</v>
      </c>
      <c r="B284" s="22" t="s">
        <v>1744</v>
      </c>
      <c r="C284" s="22" t="s">
        <v>1744</v>
      </c>
      <c r="D284" s="22" t="s">
        <v>2432</v>
      </c>
      <c r="E284" s="20">
        <v>16425208</v>
      </c>
      <c r="F284" s="20">
        <v>0</v>
      </c>
      <c r="G284" s="20">
        <v>0</v>
      </c>
      <c r="H284" s="20">
        <v>0</v>
      </c>
      <c r="I284" s="20">
        <v>0</v>
      </c>
      <c r="J284" s="20">
        <v>0</v>
      </c>
      <c r="K284" s="20">
        <v>0</v>
      </c>
      <c r="L284" s="20">
        <v>0</v>
      </c>
      <c r="M284" s="20">
        <v>0</v>
      </c>
      <c r="N284" s="20">
        <v>0</v>
      </c>
      <c r="O284" s="20">
        <v>0</v>
      </c>
      <c r="P284" s="20">
        <v>0</v>
      </c>
      <c r="Q284" s="20">
        <v>0</v>
      </c>
      <c r="R284" s="20">
        <v>0</v>
      </c>
      <c r="S284" s="20">
        <v>0</v>
      </c>
      <c r="T284" s="20">
        <v>0</v>
      </c>
      <c r="U284" s="20">
        <v>0</v>
      </c>
      <c r="V284" s="20">
        <v>0</v>
      </c>
      <c r="W284" s="20">
        <v>0</v>
      </c>
      <c r="X284" s="20">
        <v>0</v>
      </c>
      <c r="Y284" s="20">
        <v>0</v>
      </c>
      <c r="Z284" s="20">
        <v>0</v>
      </c>
      <c r="AA284" s="20">
        <v>0</v>
      </c>
      <c r="AB284" s="20">
        <v>0</v>
      </c>
      <c r="AC284" s="20">
        <v>0</v>
      </c>
      <c r="AD284" s="20">
        <v>0</v>
      </c>
      <c r="AE284" s="20">
        <v>0</v>
      </c>
      <c r="AF284" s="20">
        <v>0</v>
      </c>
      <c r="AG284" s="20">
        <v>0</v>
      </c>
      <c r="AH284" s="20">
        <v>0</v>
      </c>
      <c r="AI284" s="20">
        <v>0</v>
      </c>
      <c r="AJ284" s="20">
        <v>0</v>
      </c>
      <c r="AK284" s="20">
        <v>0</v>
      </c>
      <c r="AL284" s="20">
        <v>0</v>
      </c>
      <c r="AM284" s="20">
        <v>0</v>
      </c>
      <c r="AN284" s="20">
        <v>0</v>
      </c>
      <c r="AO284" s="20">
        <v>0</v>
      </c>
      <c r="AP284" s="20">
        <v>0</v>
      </c>
      <c r="AQ284" s="20">
        <v>0</v>
      </c>
      <c r="AR284" s="20">
        <v>0</v>
      </c>
      <c r="AS284" s="20">
        <v>0</v>
      </c>
      <c r="AT284" s="20">
        <v>0</v>
      </c>
      <c r="AU284" s="20">
        <v>0</v>
      </c>
      <c r="AV284" s="20">
        <v>16425208</v>
      </c>
      <c r="AW284" s="20">
        <v>0</v>
      </c>
      <c r="AX284" s="20">
        <v>0</v>
      </c>
      <c r="AY284" s="20">
        <v>0</v>
      </c>
      <c r="AZ284" s="20">
        <v>0</v>
      </c>
      <c r="BA284" s="20">
        <v>0</v>
      </c>
      <c r="BB284" s="20">
        <v>0</v>
      </c>
      <c r="BC284" s="20">
        <v>0</v>
      </c>
      <c r="BD284" s="20">
        <v>0</v>
      </c>
      <c r="BE284" s="20">
        <v>0</v>
      </c>
      <c r="BF284" s="20">
        <v>16425208</v>
      </c>
      <c r="BG284" s="20">
        <v>0</v>
      </c>
      <c r="BH284" s="20">
        <v>0</v>
      </c>
      <c r="BI284" s="20">
        <v>0</v>
      </c>
      <c r="BJ284" s="20">
        <v>0</v>
      </c>
      <c r="BK284" s="20">
        <v>0</v>
      </c>
      <c r="BL284" s="20">
        <v>0</v>
      </c>
      <c r="BM284" s="20">
        <v>0</v>
      </c>
      <c r="BN284" s="20">
        <v>0</v>
      </c>
      <c r="BO284" s="20">
        <v>0</v>
      </c>
      <c r="BP284" s="20">
        <v>0</v>
      </c>
      <c r="BQ284" s="20">
        <v>0</v>
      </c>
      <c r="BR284" s="20">
        <v>0</v>
      </c>
      <c r="BS284" s="20">
        <v>0</v>
      </c>
      <c r="BT284" s="20">
        <v>0</v>
      </c>
      <c r="BU284" s="20">
        <v>0</v>
      </c>
      <c r="BV284" s="20">
        <v>0</v>
      </c>
      <c r="BW284" s="20">
        <v>0</v>
      </c>
      <c r="BX284" s="20">
        <v>0</v>
      </c>
      <c r="BY284" s="20">
        <v>0</v>
      </c>
      <c r="BZ284" s="20">
        <v>0</v>
      </c>
      <c r="CA284" s="20">
        <v>0</v>
      </c>
      <c r="CB284" s="20">
        <v>0</v>
      </c>
      <c r="CC284" s="20">
        <v>0</v>
      </c>
      <c r="CD284" s="20">
        <v>0</v>
      </c>
      <c r="CE284" s="20">
        <v>0</v>
      </c>
      <c r="CF284" s="20">
        <v>0</v>
      </c>
      <c r="CG284" s="20">
        <v>0</v>
      </c>
      <c r="CH284" s="20">
        <v>0</v>
      </c>
      <c r="CI284" s="20">
        <v>0</v>
      </c>
      <c r="CJ284" s="20">
        <v>0</v>
      </c>
      <c r="CK284" s="20">
        <v>0</v>
      </c>
      <c r="CL284" s="20">
        <v>0</v>
      </c>
      <c r="CM284" s="20">
        <v>0</v>
      </c>
      <c r="CN284" s="20">
        <v>0</v>
      </c>
      <c r="CO284" s="20">
        <v>0</v>
      </c>
      <c r="CP284" s="20">
        <v>0</v>
      </c>
      <c r="CQ284" s="20">
        <v>0</v>
      </c>
      <c r="CR284" s="20">
        <v>0</v>
      </c>
      <c r="CS284" s="20">
        <v>0</v>
      </c>
      <c r="CT284" s="20">
        <v>0</v>
      </c>
      <c r="CU284" s="20">
        <v>0</v>
      </c>
      <c r="CV284" s="20">
        <v>0</v>
      </c>
      <c r="CW284" s="20">
        <v>0</v>
      </c>
      <c r="CX284" s="20">
        <v>0</v>
      </c>
      <c r="CY284" s="20">
        <v>0</v>
      </c>
      <c r="CZ284" s="20">
        <v>0</v>
      </c>
      <c r="DA284" s="20">
        <v>0</v>
      </c>
      <c r="DB284" s="20">
        <v>0</v>
      </c>
      <c r="DC284" s="20">
        <v>0</v>
      </c>
      <c r="DD284" s="20">
        <v>0</v>
      </c>
      <c r="DE284" s="20">
        <v>0</v>
      </c>
      <c r="DF284" s="20">
        <v>0</v>
      </c>
      <c r="DG284" s="29">
        <v>0</v>
      </c>
    </row>
    <row r="285" ht="15.4" customHeight="1" spans="1:111">
      <c r="A285" s="21" t="s">
        <v>2433</v>
      </c>
      <c r="B285" s="22" t="s">
        <v>1744</v>
      </c>
      <c r="C285" s="22" t="s">
        <v>1744</v>
      </c>
      <c r="D285" s="22" t="s">
        <v>2434</v>
      </c>
      <c r="E285" s="20">
        <v>730000</v>
      </c>
      <c r="F285" s="20">
        <v>0</v>
      </c>
      <c r="G285" s="20">
        <v>0</v>
      </c>
      <c r="H285" s="20">
        <v>0</v>
      </c>
      <c r="I285" s="20">
        <v>0</v>
      </c>
      <c r="J285" s="20">
        <v>0</v>
      </c>
      <c r="K285" s="20">
        <v>0</v>
      </c>
      <c r="L285" s="20">
        <v>0</v>
      </c>
      <c r="M285" s="20">
        <v>0</v>
      </c>
      <c r="N285" s="20">
        <v>0</v>
      </c>
      <c r="O285" s="20">
        <v>0</v>
      </c>
      <c r="P285" s="20">
        <v>0</v>
      </c>
      <c r="Q285" s="20">
        <v>0</v>
      </c>
      <c r="R285" s="20">
        <v>0</v>
      </c>
      <c r="S285" s="20">
        <v>0</v>
      </c>
      <c r="T285" s="20">
        <v>30000</v>
      </c>
      <c r="U285" s="20">
        <v>0</v>
      </c>
      <c r="V285" s="20">
        <v>0</v>
      </c>
      <c r="W285" s="20">
        <v>0</v>
      </c>
      <c r="X285" s="20">
        <v>0</v>
      </c>
      <c r="Y285" s="20">
        <v>0</v>
      </c>
      <c r="Z285" s="20">
        <v>0</v>
      </c>
      <c r="AA285" s="20">
        <v>0</v>
      </c>
      <c r="AB285" s="20">
        <v>0</v>
      </c>
      <c r="AC285" s="20">
        <v>0</v>
      </c>
      <c r="AD285" s="20">
        <v>0</v>
      </c>
      <c r="AE285" s="20">
        <v>0</v>
      </c>
      <c r="AF285" s="20">
        <v>30000</v>
      </c>
      <c r="AG285" s="20">
        <v>0</v>
      </c>
      <c r="AH285" s="20">
        <v>0</v>
      </c>
      <c r="AI285" s="20">
        <v>0</v>
      </c>
      <c r="AJ285" s="20">
        <v>0</v>
      </c>
      <c r="AK285" s="20">
        <v>0</v>
      </c>
      <c r="AL285" s="20">
        <v>0</v>
      </c>
      <c r="AM285" s="20">
        <v>0</v>
      </c>
      <c r="AN285" s="20">
        <v>0</v>
      </c>
      <c r="AO285" s="20">
        <v>0</v>
      </c>
      <c r="AP285" s="20">
        <v>0</v>
      </c>
      <c r="AQ285" s="20">
        <v>0</v>
      </c>
      <c r="AR285" s="20">
        <v>0</v>
      </c>
      <c r="AS285" s="20">
        <v>0</v>
      </c>
      <c r="AT285" s="20">
        <v>0</v>
      </c>
      <c r="AU285" s="20">
        <v>0</v>
      </c>
      <c r="AV285" s="20">
        <v>700000</v>
      </c>
      <c r="AW285" s="20">
        <v>0</v>
      </c>
      <c r="AX285" s="20">
        <v>0</v>
      </c>
      <c r="AY285" s="20">
        <v>0</v>
      </c>
      <c r="AZ285" s="20">
        <v>0</v>
      </c>
      <c r="BA285" s="20">
        <v>0</v>
      </c>
      <c r="BB285" s="20">
        <v>0</v>
      </c>
      <c r="BC285" s="20">
        <v>0</v>
      </c>
      <c r="BD285" s="20">
        <v>0</v>
      </c>
      <c r="BE285" s="20">
        <v>0</v>
      </c>
      <c r="BF285" s="20">
        <v>700000</v>
      </c>
      <c r="BG285" s="20">
        <v>0</v>
      </c>
      <c r="BH285" s="20">
        <v>0</v>
      </c>
      <c r="BI285" s="20">
        <v>0</v>
      </c>
      <c r="BJ285" s="20">
        <v>0</v>
      </c>
      <c r="BK285" s="20">
        <v>0</v>
      </c>
      <c r="BL285" s="20">
        <v>0</v>
      </c>
      <c r="BM285" s="20">
        <v>0</v>
      </c>
      <c r="BN285" s="20">
        <v>0</v>
      </c>
      <c r="BO285" s="20">
        <v>0</v>
      </c>
      <c r="BP285" s="20">
        <v>0</v>
      </c>
      <c r="BQ285" s="20">
        <v>0</v>
      </c>
      <c r="BR285" s="20">
        <v>0</v>
      </c>
      <c r="BS285" s="20">
        <v>0</v>
      </c>
      <c r="BT285" s="20">
        <v>0</v>
      </c>
      <c r="BU285" s="20">
        <v>0</v>
      </c>
      <c r="BV285" s="20">
        <v>0</v>
      </c>
      <c r="BW285" s="20">
        <v>0</v>
      </c>
      <c r="BX285" s="20">
        <v>0</v>
      </c>
      <c r="BY285" s="20">
        <v>0</v>
      </c>
      <c r="BZ285" s="20">
        <v>0</v>
      </c>
      <c r="CA285" s="20">
        <v>0</v>
      </c>
      <c r="CB285" s="20">
        <v>0</v>
      </c>
      <c r="CC285" s="20">
        <v>0</v>
      </c>
      <c r="CD285" s="20">
        <v>0</v>
      </c>
      <c r="CE285" s="20">
        <v>0</v>
      </c>
      <c r="CF285" s="20">
        <v>0</v>
      </c>
      <c r="CG285" s="20">
        <v>0</v>
      </c>
      <c r="CH285" s="20">
        <v>0</v>
      </c>
      <c r="CI285" s="20">
        <v>0</v>
      </c>
      <c r="CJ285" s="20">
        <v>0</v>
      </c>
      <c r="CK285" s="20">
        <v>0</v>
      </c>
      <c r="CL285" s="20">
        <v>0</v>
      </c>
      <c r="CM285" s="20">
        <v>0</v>
      </c>
      <c r="CN285" s="20">
        <v>0</v>
      </c>
      <c r="CO285" s="20">
        <v>0</v>
      </c>
      <c r="CP285" s="20">
        <v>0</v>
      </c>
      <c r="CQ285" s="20">
        <v>0</v>
      </c>
      <c r="CR285" s="20">
        <v>0</v>
      </c>
      <c r="CS285" s="20">
        <v>0</v>
      </c>
      <c r="CT285" s="20">
        <v>0</v>
      </c>
      <c r="CU285" s="20">
        <v>0</v>
      </c>
      <c r="CV285" s="20">
        <v>0</v>
      </c>
      <c r="CW285" s="20">
        <v>0</v>
      </c>
      <c r="CX285" s="20">
        <v>0</v>
      </c>
      <c r="CY285" s="20">
        <v>0</v>
      </c>
      <c r="CZ285" s="20">
        <v>0</v>
      </c>
      <c r="DA285" s="20">
        <v>0</v>
      </c>
      <c r="DB285" s="20">
        <v>0</v>
      </c>
      <c r="DC285" s="20">
        <v>0</v>
      </c>
      <c r="DD285" s="20">
        <v>0</v>
      </c>
      <c r="DE285" s="20">
        <v>0</v>
      </c>
      <c r="DF285" s="20">
        <v>0</v>
      </c>
      <c r="DG285" s="29">
        <v>0</v>
      </c>
    </row>
    <row r="286" ht="15.4" customHeight="1" spans="1:111">
      <c r="A286" s="21" t="s">
        <v>2435</v>
      </c>
      <c r="B286" s="22" t="s">
        <v>1744</v>
      </c>
      <c r="C286" s="22" t="s">
        <v>1744</v>
      </c>
      <c r="D286" s="22" t="s">
        <v>2436</v>
      </c>
      <c r="E286" s="20">
        <v>939600</v>
      </c>
      <c r="F286" s="20">
        <v>0</v>
      </c>
      <c r="G286" s="20">
        <v>0</v>
      </c>
      <c r="H286" s="20">
        <v>0</v>
      </c>
      <c r="I286" s="20">
        <v>0</v>
      </c>
      <c r="J286" s="20">
        <v>0</v>
      </c>
      <c r="K286" s="20">
        <v>0</v>
      </c>
      <c r="L286" s="20">
        <v>0</v>
      </c>
      <c r="M286" s="20">
        <v>0</v>
      </c>
      <c r="N286" s="20">
        <v>0</v>
      </c>
      <c r="O286" s="20">
        <v>0</v>
      </c>
      <c r="P286" s="20">
        <v>0</v>
      </c>
      <c r="Q286" s="20">
        <v>0</v>
      </c>
      <c r="R286" s="20">
        <v>0</v>
      </c>
      <c r="S286" s="20">
        <v>0</v>
      </c>
      <c r="T286" s="20">
        <v>109600</v>
      </c>
      <c r="U286" s="20">
        <v>35000</v>
      </c>
      <c r="V286" s="20">
        <v>0</v>
      </c>
      <c r="W286" s="20">
        <v>0</v>
      </c>
      <c r="X286" s="20">
        <v>0</v>
      </c>
      <c r="Y286" s="20">
        <v>0</v>
      </c>
      <c r="Z286" s="20">
        <v>0</v>
      </c>
      <c r="AA286" s="20">
        <v>0</v>
      </c>
      <c r="AB286" s="20">
        <v>0</v>
      </c>
      <c r="AC286" s="20">
        <v>0</v>
      </c>
      <c r="AD286" s="20">
        <v>0</v>
      </c>
      <c r="AE286" s="20">
        <v>0</v>
      </c>
      <c r="AF286" s="20">
        <v>74600</v>
      </c>
      <c r="AG286" s="20">
        <v>0</v>
      </c>
      <c r="AH286" s="20">
        <v>0</v>
      </c>
      <c r="AI286" s="20">
        <v>0</v>
      </c>
      <c r="AJ286" s="20">
        <v>0</v>
      </c>
      <c r="AK286" s="20">
        <v>0</v>
      </c>
      <c r="AL286" s="20">
        <v>0</v>
      </c>
      <c r="AM286" s="20">
        <v>0</v>
      </c>
      <c r="AN286" s="20">
        <v>0</v>
      </c>
      <c r="AO286" s="20">
        <v>0</v>
      </c>
      <c r="AP286" s="20">
        <v>0</v>
      </c>
      <c r="AQ286" s="20">
        <v>0</v>
      </c>
      <c r="AR286" s="20">
        <v>0</v>
      </c>
      <c r="AS286" s="20">
        <v>0</v>
      </c>
      <c r="AT286" s="20">
        <v>0</v>
      </c>
      <c r="AU286" s="20">
        <v>0</v>
      </c>
      <c r="AV286" s="20">
        <v>0</v>
      </c>
      <c r="AW286" s="20">
        <v>0</v>
      </c>
      <c r="AX286" s="20">
        <v>0</v>
      </c>
      <c r="AY286" s="20">
        <v>0</v>
      </c>
      <c r="AZ286" s="20">
        <v>0</v>
      </c>
      <c r="BA286" s="20">
        <v>0</v>
      </c>
      <c r="BB286" s="20">
        <v>0</v>
      </c>
      <c r="BC286" s="20">
        <v>0</v>
      </c>
      <c r="BD286" s="20">
        <v>0</v>
      </c>
      <c r="BE286" s="20">
        <v>0</v>
      </c>
      <c r="BF286" s="20">
        <v>0</v>
      </c>
      <c r="BG286" s="20">
        <v>0</v>
      </c>
      <c r="BH286" s="20">
        <v>0</v>
      </c>
      <c r="BI286" s="20">
        <v>0</v>
      </c>
      <c r="BJ286" s="20">
        <v>0</v>
      </c>
      <c r="BK286" s="20">
        <v>0</v>
      </c>
      <c r="BL286" s="20">
        <v>0</v>
      </c>
      <c r="BM286" s="20">
        <v>0</v>
      </c>
      <c r="BN286" s="20">
        <v>0</v>
      </c>
      <c r="BO286" s="20">
        <v>0</v>
      </c>
      <c r="BP286" s="20">
        <v>0</v>
      </c>
      <c r="BQ286" s="20">
        <v>0</v>
      </c>
      <c r="BR286" s="20">
        <v>0</v>
      </c>
      <c r="BS286" s="20">
        <v>0</v>
      </c>
      <c r="BT286" s="20">
        <v>0</v>
      </c>
      <c r="BU286" s="20">
        <v>0</v>
      </c>
      <c r="BV286" s="20">
        <v>0</v>
      </c>
      <c r="BW286" s="20">
        <v>0</v>
      </c>
      <c r="BX286" s="20">
        <v>0</v>
      </c>
      <c r="BY286" s="20">
        <v>0</v>
      </c>
      <c r="BZ286" s="20">
        <v>830000</v>
      </c>
      <c r="CA286" s="20">
        <v>0</v>
      </c>
      <c r="CB286" s="20">
        <v>0</v>
      </c>
      <c r="CC286" s="20">
        <v>0</v>
      </c>
      <c r="CD286" s="20">
        <v>830000</v>
      </c>
      <c r="CE286" s="20">
        <v>0</v>
      </c>
      <c r="CF286" s="20">
        <v>0</v>
      </c>
      <c r="CG286" s="20">
        <v>0</v>
      </c>
      <c r="CH286" s="20">
        <v>0</v>
      </c>
      <c r="CI286" s="20">
        <v>0</v>
      </c>
      <c r="CJ286" s="20">
        <v>0</v>
      </c>
      <c r="CK286" s="20">
        <v>0</v>
      </c>
      <c r="CL286" s="20">
        <v>0</v>
      </c>
      <c r="CM286" s="20">
        <v>0</v>
      </c>
      <c r="CN286" s="20">
        <v>0</v>
      </c>
      <c r="CO286" s="20">
        <v>0</v>
      </c>
      <c r="CP286" s="20">
        <v>0</v>
      </c>
      <c r="CQ286" s="20">
        <v>0</v>
      </c>
      <c r="CR286" s="20">
        <v>0</v>
      </c>
      <c r="CS286" s="20">
        <v>0</v>
      </c>
      <c r="CT286" s="20">
        <v>0</v>
      </c>
      <c r="CU286" s="20">
        <v>0</v>
      </c>
      <c r="CV286" s="20">
        <v>0</v>
      </c>
      <c r="CW286" s="20">
        <v>0</v>
      </c>
      <c r="CX286" s="20">
        <v>0</v>
      </c>
      <c r="CY286" s="20">
        <v>0</v>
      </c>
      <c r="CZ286" s="20">
        <v>0</v>
      </c>
      <c r="DA286" s="20">
        <v>0</v>
      </c>
      <c r="DB286" s="20">
        <v>0</v>
      </c>
      <c r="DC286" s="20">
        <v>0</v>
      </c>
      <c r="DD286" s="20">
        <v>0</v>
      </c>
      <c r="DE286" s="20">
        <v>0</v>
      </c>
      <c r="DF286" s="20">
        <v>0</v>
      </c>
      <c r="DG286" s="29">
        <v>0</v>
      </c>
    </row>
    <row r="287" ht="15.4" customHeight="1" spans="1:111">
      <c r="A287" s="21" t="s">
        <v>2437</v>
      </c>
      <c r="B287" s="22" t="s">
        <v>1744</v>
      </c>
      <c r="C287" s="22" t="s">
        <v>1744</v>
      </c>
      <c r="D287" s="22" t="s">
        <v>2438</v>
      </c>
      <c r="E287" s="20">
        <v>43875300</v>
      </c>
      <c r="F287" s="20">
        <v>0</v>
      </c>
      <c r="G287" s="20">
        <v>0</v>
      </c>
      <c r="H287" s="20">
        <v>0</v>
      </c>
      <c r="I287" s="20">
        <v>0</v>
      </c>
      <c r="J287" s="20">
        <v>0</v>
      </c>
      <c r="K287" s="20">
        <v>0</v>
      </c>
      <c r="L287" s="20">
        <v>0</v>
      </c>
      <c r="M287" s="20">
        <v>0</v>
      </c>
      <c r="N287" s="20">
        <v>0</v>
      </c>
      <c r="O287" s="20">
        <v>0</v>
      </c>
      <c r="P287" s="20">
        <v>0</v>
      </c>
      <c r="Q287" s="20">
        <v>0</v>
      </c>
      <c r="R287" s="20">
        <v>0</v>
      </c>
      <c r="S287" s="20">
        <v>0</v>
      </c>
      <c r="T287" s="20">
        <v>2040000</v>
      </c>
      <c r="U287" s="20">
        <v>40000</v>
      </c>
      <c r="V287" s="20">
        <v>0</v>
      </c>
      <c r="W287" s="20">
        <v>300000</v>
      </c>
      <c r="X287" s="20">
        <v>0</v>
      </c>
      <c r="Y287" s="20">
        <v>0</v>
      </c>
      <c r="Z287" s="20">
        <v>0</v>
      </c>
      <c r="AA287" s="20">
        <v>0</v>
      </c>
      <c r="AB287" s="20">
        <v>0</v>
      </c>
      <c r="AC287" s="20">
        <v>0</v>
      </c>
      <c r="AD287" s="20">
        <v>0</v>
      </c>
      <c r="AE287" s="20">
        <v>0</v>
      </c>
      <c r="AF287" s="20">
        <v>0</v>
      </c>
      <c r="AG287" s="20">
        <v>0</v>
      </c>
      <c r="AH287" s="20">
        <v>0</v>
      </c>
      <c r="AI287" s="20">
        <v>0</v>
      </c>
      <c r="AJ287" s="20">
        <v>0</v>
      </c>
      <c r="AK287" s="20">
        <v>0</v>
      </c>
      <c r="AL287" s="20">
        <v>0</v>
      </c>
      <c r="AM287" s="20">
        <v>0</v>
      </c>
      <c r="AN287" s="20">
        <v>200000</v>
      </c>
      <c r="AO287" s="20">
        <v>1500000</v>
      </c>
      <c r="AP287" s="20">
        <v>0</v>
      </c>
      <c r="AQ287" s="20">
        <v>0</v>
      </c>
      <c r="AR287" s="20">
        <v>0</v>
      </c>
      <c r="AS287" s="20">
        <v>0</v>
      </c>
      <c r="AT287" s="20">
        <v>0</v>
      </c>
      <c r="AU287" s="20">
        <v>0</v>
      </c>
      <c r="AV287" s="20">
        <v>41835300</v>
      </c>
      <c r="AW287" s="20">
        <v>0</v>
      </c>
      <c r="AX287" s="20">
        <v>0</v>
      </c>
      <c r="AY287" s="20">
        <v>0</v>
      </c>
      <c r="AZ287" s="20">
        <v>0</v>
      </c>
      <c r="BA287" s="20">
        <v>38851800</v>
      </c>
      <c r="BB287" s="20">
        <v>0</v>
      </c>
      <c r="BC287" s="20">
        <v>0</v>
      </c>
      <c r="BD287" s="20">
        <v>0</v>
      </c>
      <c r="BE287" s="20">
        <v>0</v>
      </c>
      <c r="BF287" s="20">
        <v>2840000</v>
      </c>
      <c r="BG287" s="20">
        <v>143500</v>
      </c>
      <c r="BH287" s="20">
        <v>0</v>
      </c>
      <c r="BI287" s="20">
        <v>0</v>
      </c>
      <c r="BJ287" s="20">
        <v>0</v>
      </c>
      <c r="BK287" s="20">
        <v>0</v>
      </c>
      <c r="BL287" s="20">
        <v>0</v>
      </c>
      <c r="BM287" s="20">
        <v>0</v>
      </c>
      <c r="BN287" s="20">
        <v>0</v>
      </c>
      <c r="BO287" s="20">
        <v>0</v>
      </c>
      <c r="BP287" s="20">
        <v>0</v>
      </c>
      <c r="BQ287" s="20">
        <v>0</v>
      </c>
      <c r="BR287" s="20">
        <v>0</v>
      </c>
      <c r="BS287" s="20">
        <v>0</v>
      </c>
      <c r="BT287" s="20">
        <v>0</v>
      </c>
      <c r="BU287" s="20">
        <v>0</v>
      </c>
      <c r="BV287" s="20">
        <v>0</v>
      </c>
      <c r="BW287" s="20">
        <v>0</v>
      </c>
      <c r="BX287" s="20">
        <v>0</v>
      </c>
      <c r="BY287" s="20">
        <v>0</v>
      </c>
      <c r="BZ287" s="20">
        <v>0</v>
      </c>
      <c r="CA287" s="20">
        <v>0</v>
      </c>
      <c r="CB287" s="20">
        <v>0</v>
      </c>
      <c r="CC287" s="20">
        <v>0</v>
      </c>
      <c r="CD287" s="20">
        <v>0</v>
      </c>
      <c r="CE287" s="20">
        <v>0</v>
      </c>
      <c r="CF287" s="20">
        <v>0</v>
      </c>
      <c r="CG287" s="20">
        <v>0</v>
      </c>
      <c r="CH287" s="20">
        <v>0</v>
      </c>
      <c r="CI287" s="20">
        <v>0</v>
      </c>
      <c r="CJ287" s="20">
        <v>0</v>
      </c>
      <c r="CK287" s="20">
        <v>0</v>
      </c>
      <c r="CL287" s="20">
        <v>0</v>
      </c>
      <c r="CM287" s="20">
        <v>0</v>
      </c>
      <c r="CN287" s="20">
        <v>0</v>
      </c>
      <c r="CO287" s="20">
        <v>0</v>
      </c>
      <c r="CP287" s="20">
        <v>0</v>
      </c>
      <c r="CQ287" s="20">
        <v>0</v>
      </c>
      <c r="CR287" s="20">
        <v>0</v>
      </c>
      <c r="CS287" s="20">
        <v>0</v>
      </c>
      <c r="CT287" s="20">
        <v>0</v>
      </c>
      <c r="CU287" s="20">
        <v>0</v>
      </c>
      <c r="CV287" s="20">
        <v>0</v>
      </c>
      <c r="CW287" s="20">
        <v>0</v>
      </c>
      <c r="CX287" s="20">
        <v>0</v>
      </c>
      <c r="CY287" s="20">
        <v>0</v>
      </c>
      <c r="CZ287" s="20">
        <v>0</v>
      </c>
      <c r="DA287" s="20">
        <v>0</v>
      </c>
      <c r="DB287" s="20">
        <v>0</v>
      </c>
      <c r="DC287" s="20">
        <v>0</v>
      </c>
      <c r="DD287" s="20">
        <v>0</v>
      </c>
      <c r="DE287" s="20">
        <v>0</v>
      </c>
      <c r="DF287" s="20">
        <v>0</v>
      </c>
      <c r="DG287" s="29">
        <v>0</v>
      </c>
    </row>
    <row r="288" ht="15.4" customHeight="1" spans="1:111">
      <c r="A288" s="21" t="s">
        <v>2439</v>
      </c>
      <c r="B288" s="22" t="s">
        <v>1744</v>
      </c>
      <c r="C288" s="22" t="s">
        <v>1744</v>
      </c>
      <c r="D288" s="22" t="s">
        <v>2440</v>
      </c>
      <c r="E288" s="20">
        <v>809828</v>
      </c>
      <c r="F288" s="20">
        <v>0</v>
      </c>
      <c r="G288" s="20">
        <v>0</v>
      </c>
      <c r="H288" s="20">
        <v>0</v>
      </c>
      <c r="I288" s="20">
        <v>0</v>
      </c>
      <c r="J288" s="20">
        <v>0</v>
      </c>
      <c r="K288" s="20">
        <v>0</v>
      </c>
      <c r="L288" s="20">
        <v>0</v>
      </c>
      <c r="M288" s="20">
        <v>0</v>
      </c>
      <c r="N288" s="20">
        <v>0</v>
      </c>
      <c r="O288" s="20">
        <v>0</v>
      </c>
      <c r="P288" s="20">
        <v>0</v>
      </c>
      <c r="Q288" s="20">
        <v>0</v>
      </c>
      <c r="R288" s="20">
        <v>0</v>
      </c>
      <c r="S288" s="20">
        <v>0</v>
      </c>
      <c r="T288" s="20">
        <v>0</v>
      </c>
      <c r="U288" s="20">
        <v>0</v>
      </c>
      <c r="V288" s="20">
        <v>0</v>
      </c>
      <c r="W288" s="20">
        <v>0</v>
      </c>
      <c r="X288" s="20">
        <v>0</v>
      </c>
      <c r="Y288" s="20">
        <v>0</v>
      </c>
      <c r="Z288" s="20">
        <v>0</v>
      </c>
      <c r="AA288" s="20">
        <v>0</v>
      </c>
      <c r="AB288" s="20">
        <v>0</v>
      </c>
      <c r="AC288" s="20">
        <v>0</v>
      </c>
      <c r="AD288" s="20">
        <v>0</v>
      </c>
      <c r="AE288" s="20">
        <v>0</v>
      </c>
      <c r="AF288" s="20">
        <v>0</v>
      </c>
      <c r="AG288" s="20">
        <v>0</v>
      </c>
      <c r="AH288" s="20">
        <v>0</v>
      </c>
      <c r="AI288" s="20">
        <v>0</v>
      </c>
      <c r="AJ288" s="20">
        <v>0</v>
      </c>
      <c r="AK288" s="20">
        <v>0</v>
      </c>
      <c r="AL288" s="20">
        <v>0</v>
      </c>
      <c r="AM288" s="20">
        <v>0</v>
      </c>
      <c r="AN288" s="20">
        <v>0</v>
      </c>
      <c r="AO288" s="20">
        <v>0</v>
      </c>
      <c r="AP288" s="20">
        <v>0</v>
      </c>
      <c r="AQ288" s="20">
        <v>0</v>
      </c>
      <c r="AR288" s="20">
        <v>0</v>
      </c>
      <c r="AS288" s="20">
        <v>0</v>
      </c>
      <c r="AT288" s="20">
        <v>0</v>
      </c>
      <c r="AU288" s="20">
        <v>0</v>
      </c>
      <c r="AV288" s="20">
        <v>809828</v>
      </c>
      <c r="AW288" s="20">
        <v>0</v>
      </c>
      <c r="AX288" s="20">
        <v>0</v>
      </c>
      <c r="AY288" s="20">
        <v>0</v>
      </c>
      <c r="AZ288" s="20">
        <v>0</v>
      </c>
      <c r="BA288" s="20">
        <v>809828</v>
      </c>
      <c r="BB288" s="20">
        <v>0</v>
      </c>
      <c r="BC288" s="20">
        <v>0</v>
      </c>
      <c r="BD288" s="20">
        <v>0</v>
      </c>
      <c r="BE288" s="20">
        <v>0</v>
      </c>
      <c r="BF288" s="20">
        <v>0</v>
      </c>
      <c r="BG288" s="20">
        <v>0</v>
      </c>
      <c r="BH288" s="20">
        <v>0</v>
      </c>
      <c r="BI288" s="20">
        <v>0</v>
      </c>
      <c r="BJ288" s="20">
        <v>0</v>
      </c>
      <c r="BK288" s="20">
        <v>0</v>
      </c>
      <c r="BL288" s="20">
        <v>0</v>
      </c>
      <c r="BM288" s="20">
        <v>0</v>
      </c>
      <c r="BN288" s="20">
        <v>0</v>
      </c>
      <c r="BO288" s="20">
        <v>0</v>
      </c>
      <c r="BP288" s="20">
        <v>0</v>
      </c>
      <c r="BQ288" s="20">
        <v>0</v>
      </c>
      <c r="BR288" s="20">
        <v>0</v>
      </c>
      <c r="BS288" s="20">
        <v>0</v>
      </c>
      <c r="BT288" s="20">
        <v>0</v>
      </c>
      <c r="BU288" s="20">
        <v>0</v>
      </c>
      <c r="BV288" s="20">
        <v>0</v>
      </c>
      <c r="BW288" s="20">
        <v>0</v>
      </c>
      <c r="BX288" s="20">
        <v>0</v>
      </c>
      <c r="BY288" s="20">
        <v>0</v>
      </c>
      <c r="BZ288" s="20">
        <v>0</v>
      </c>
      <c r="CA288" s="20">
        <v>0</v>
      </c>
      <c r="CB288" s="20">
        <v>0</v>
      </c>
      <c r="CC288" s="20">
        <v>0</v>
      </c>
      <c r="CD288" s="20">
        <v>0</v>
      </c>
      <c r="CE288" s="20">
        <v>0</v>
      </c>
      <c r="CF288" s="20">
        <v>0</v>
      </c>
      <c r="CG288" s="20">
        <v>0</v>
      </c>
      <c r="CH288" s="20">
        <v>0</v>
      </c>
      <c r="CI288" s="20">
        <v>0</v>
      </c>
      <c r="CJ288" s="20">
        <v>0</v>
      </c>
      <c r="CK288" s="20">
        <v>0</v>
      </c>
      <c r="CL288" s="20">
        <v>0</v>
      </c>
      <c r="CM288" s="20">
        <v>0</v>
      </c>
      <c r="CN288" s="20">
        <v>0</v>
      </c>
      <c r="CO288" s="20">
        <v>0</v>
      </c>
      <c r="CP288" s="20">
        <v>0</v>
      </c>
      <c r="CQ288" s="20">
        <v>0</v>
      </c>
      <c r="CR288" s="20">
        <v>0</v>
      </c>
      <c r="CS288" s="20">
        <v>0</v>
      </c>
      <c r="CT288" s="20">
        <v>0</v>
      </c>
      <c r="CU288" s="20">
        <v>0</v>
      </c>
      <c r="CV288" s="20">
        <v>0</v>
      </c>
      <c r="CW288" s="20">
        <v>0</v>
      </c>
      <c r="CX288" s="20">
        <v>0</v>
      </c>
      <c r="CY288" s="20">
        <v>0</v>
      </c>
      <c r="CZ288" s="20">
        <v>0</v>
      </c>
      <c r="DA288" s="20">
        <v>0</v>
      </c>
      <c r="DB288" s="20">
        <v>0</v>
      </c>
      <c r="DC288" s="20">
        <v>0</v>
      </c>
      <c r="DD288" s="20">
        <v>0</v>
      </c>
      <c r="DE288" s="20">
        <v>0</v>
      </c>
      <c r="DF288" s="20">
        <v>0</v>
      </c>
      <c r="DG288" s="29">
        <v>0</v>
      </c>
    </row>
    <row r="289" ht="15.4" customHeight="1" spans="1:111">
      <c r="A289" s="21" t="s">
        <v>2441</v>
      </c>
      <c r="B289" s="22" t="s">
        <v>1744</v>
      </c>
      <c r="C289" s="22" t="s">
        <v>1744</v>
      </c>
      <c r="D289" s="22" t="s">
        <v>2442</v>
      </c>
      <c r="E289" s="20">
        <v>360000</v>
      </c>
      <c r="F289" s="20">
        <v>0</v>
      </c>
      <c r="G289" s="20">
        <v>0</v>
      </c>
      <c r="H289" s="20">
        <v>0</v>
      </c>
      <c r="I289" s="20">
        <v>0</v>
      </c>
      <c r="J289" s="20">
        <v>0</v>
      </c>
      <c r="K289" s="20">
        <v>0</v>
      </c>
      <c r="L289" s="20">
        <v>0</v>
      </c>
      <c r="M289" s="20">
        <v>0</v>
      </c>
      <c r="N289" s="20">
        <v>0</v>
      </c>
      <c r="O289" s="20">
        <v>0</v>
      </c>
      <c r="P289" s="20">
        <v>0</v>
      </c>
      <c r="Q289" s="20">
        <v>0</v>
      </c>
      <c r="R289" s="20">
        <v>0</v>
      </c>
      <c r="S289" s="20">
        <v>0</v>
      </c>
      <c r="T289" s="20">
        <v>360000</v>
      </c>
      <c r="U289" s="20">
        <v>0</v>
      </c>
      <c r="V289" s="20">
        <v>0</v>
      </c>
      <c r="W289" s="20">
        <v>0</v>
      </c>
      <c r="X289" s="20">
        <v>0</v>
      </c>
      <c r="Y289" s="20">
        <v>0</v>
      </c>
      <c r="Z289" s="20">
        <v>0</v>
      </c>
      <c r="AA289" s="20">
        <v>0</v>
      </c>
      <c r="AB289" s="20">
        <v>0</v>
      </c>
      <c r="AC289" s="20">
        <v>0</v>
      </c>
      <c r="AD289" s="20">
        <v>0</v>
      </c>
      <c r="AE289" s="20">
        <v>0</v>
      </c>
      <c r="AF289" s="20">
        <v>0</v>
      </c>
      <c r="AG289" s="20">
        <v>0</v>
      </c>
      <c r="AH289" s="20">
        <v>0</v>
      </c>
      <c r="AI289" s="20">
        <v>0</v>
      </c>
      <c r="AJ289" s="20">
        <v>0</v>
      </c>
      <c r="AK289" s="20">
        <v>0</v>
      </c>
      <c r="AL289" s="20">
        <v>0</v>
      </c>
      <c r="AM289" s="20">
        <v>0</v>
      </c>
      <c r="AN289" s="20">
        <v>360000</v>
      </c>
      <c r="AO289" s="20">
        <v>0</v>
      </c>
      <c r="AP289" s="20">
        <v>0</v>
      </c>
      <c r="AQ289" s="20">
        <v>0</v>
      </c>
      <c r="AR289" s="20">
        <v>0</v>
      </c>
      <c r="AS289" s="20">
        <v>0</v>
      </c>
      <c r="AT289" s="20">
        <v>0</v>
      </c>
      <c r="AU289" s="20">
        <v>0</v>
      </c>
      <c r="AV289" s="20">
        <v>0</v>
      </c>
      <c r="AW289" s="20">
        <v>0</v>
      </c>
      <c r="AX289" s="20">
        <v>0</v>
      </c>
      <c r="AY289" s="20">
        <v>0</v>
      </c>
      <c r="AZ289" s="20">
        <v>0</v>
      </c>
      <c r="BA289" s="20">
        <v>0</v>
      </c>
      <c r="BB289" s="20">
        <v>0</v>
      </c>
      <c r="BC289" s="20">
        <v>0</v>
      </c>
      <c r="BD289" s="20">
        <v>0</v>
      </c>
      <c r="BE289" s="20">
        <v>0</v>
      </c>
      <c r="BF289" s="20">
        <v>0</v>
      </c>
      <c r="BG289" s="20">
        <v>0</v>
      </c>
      <c r="BH289" s="20">
        <v>0</v>
      </c>
      <c r="BI289" s="20">
        <v>0</v>
      </c>
      <c r="BJ289" s="20">
        <v>0</v>
      </c>
      <c r="BK289" s="20">
        <v>0</v>
      </c>
      <c r="BL289" s="20">
        <v>0</v>
      </c>
      <c r="BM289" s="20">
        <v>0</v>
      </c>
      <c r="BN289" s="20">
        <v>0</v>
      </c>
      <c r="BO289" s="20">
        <v>0</v>
      </c>
      <c r="BP289" s="20">
        <v>0</v>
      </c>
      <c r="BQ289" s="20">
        <v>0</v>
      </c>
      <c r="BR289" s="20">
        <v>0</v>
      </c>
      <c r="BS289" s="20">
        <v>0</v>
      </c>
      <c r="BT289" s="20">
        <v>0</v>
      </c>
      <c r="BU289" s="20">
        <v>0</v>
      </c>
      <c r="BV289" s="20">
        <v>0</v>
      </c>
      <c r="BW289" s="20">
        <v>0</v>
      </c>
      <c r="BX289" s="20">
        <v>0</v>
      </c>
      <c r="BY289" s="20">
        <v>0</v>
      </c>
      <c r="BZ289" s="20">
        <v>0</v>
      </c>
      <c r="CA289" s="20">
        <v>0</v>
      </c>
      <c r="CB289" s="20">
        <v>0</v>
      </c>
      <c r="CC289" s="20">
        <v>0</v>
      </c>
      <c r="CD289" s="20">
        <v>0</v>
      </c>
      <c r="CE289" s="20">
        <v>0</v>
      </c>
      <c r="CF289" s="20">
        <v>0</v>
      </c>
      <c r="CG289" s="20">
        <v>0</v>
      </c>
      <c r="CH289" s="20">
        <v>0</v>
      </c>
      <c r="CI289" s="20">
        <v>0</v>
      </c>
      <c r="CJ289" s="20">
        <v>0</v>
      </c>
      <c r="CK289" s="20">
        <v>0</v>
      </c>
      <c r="CL289" s="20">
        <v>0</v>
      </c>
      <c r="CM289" s="20">
        <v>0</v>
      </c>
      <c r="CN289" s="20">
        <v>0</v>
      </c>
      <c r="CO289" s="20">
        <v>0</v>
      </c>
      <c r="CP289" s="20">
        <v>0</v>
      </c>
      <c r="CQ289" s="20">
        <v>0</v>
      </c>
      <c r="CR289" s="20">
        <v>0</v>
      </c>
      <c r="CS289" s="20">
        <v>0</v>
      </c>
      <c r="CT289" s="20">
        <v>0</v>
      </c>
      <c r="CU289" s="20">
        <v>0</v>
      </c>
      <c r="CV289" s="20">
        <v>0</v>
      </c>
      <c r="CW289" s="20">
        <v>0</v>
      </c>
      <c r="CX289" s="20">
        <v>0</v>
      </c>
      <c r="CY289" s="20">
        <v>0</v>
      </c>
      <c r="CZ289" s="20">
        <v>0</v>
      </c>
      <c r="DA289" s="20">
        <v>0</v>
      </c>
      <c r="DB289" s="20">
        <v>0</v>
      </c>
      <c r="DC289" s="20">
        <v>0</v>
      </c>
      <c r="DD289" s="20">
        <v>0</v>
      </c>
      <c r="DE289" s="20">
        <v>0</v>
      </c>
      <c r="DF289" s="20">
        <v>0</v>
      </c>
      <c r="DG289" s="29">
        <v>0</v>
      </c>
    </row>
    <row r="290" ht="15.4" customHeight="1" spans="1:111">
      <c r="A290" s="21" t="s">
        <v>2443</v>
      </c>
      <c r="B290" s="22" t="s">
        <v>1744</v>
      </c>
      <c r="C290" s="22" t="s">
        <v>1744</v>
      </c>
      <c r="D290" s="22" t="s">
        <v>2444</v>
      </c>
      <c r="E290" s="20">
        <v>4270000</v>
      </c>
      <c r="F290" s="20">
        <v>0</v>
      </c>
      <c r="G290" s="20">
        <v>0</v>
      </c>
      <c r="H290" s="20">
        <v>0</v>
      </c>
      <c r="I290" s="20">
        <v>0</v>
      </c>
      <c r="J290" s="20">
        <v>0</v>
      </c>
      <c r="K290" s="20">
        <v>0</v>
      </c>
      <c r="L290" s="20">
        <v>0</v>
      </c>
      <c r="M290" s="20">
        <v>0</v>
      </c>
      <c r="N290" s="20">
        <v>0</v>
      </c>
      <c r="O290" s="20">
        <v>0</v>
      </c>
      <c r="P290" s="20">
        <v>0</v>
      </c>
      <c r="Q290" s="20">
        <v>0</v>
      </c>
      <c r="R290" s="20">
        <v>0</v>
      </c>
      <c r="S290" s="20">
        <v>0</v>
      </c>
      <c r="T290" s="20">
        <v>300000</v>
      </c>
      <c r="U290" s="20">
        <v>88000</v>
      </c>
      <c r="V290" s="20">
        <v>12000</v>
      </c>
      <c r="W290" s="20">
        <v>0</v>
      </c>
      <c r="X290" s="20">
        <v>0</v>
      </c>
      <c r="Y290" s="20">
        <v>0</v>
      </c>
      <c r="Z290" s="20">
        <v>0</v>
      </c>
      <c r="AA290" s="20">
        <v>0</v>
      </c>
      <c r="AB290" s="20">
        <v>0</v>
      </c>
      <c r="AC290" s="20">
        <v>0</v>
      </c>
      <c r="AD290" s="20">
        <v>0</v>
      </c>
      <c r="AE290" s="20">
        <v>0</v>
      </c>
      <c r="AF290" s="20">
        <v>0</v>
      </c>
      <c r="AG290" s="20">
        <v>0</v>
      </c>
      <c r="AH290" s="20">
        <v>0</v>
      </c>
      <c r="AI290" s="20">
        <v>0</v>
      </c>
      <c r="AJ290" s="20">
        <v>0</v>
      </c>
      <c r="AK290" s="20">
        <v>0</v>
      </c>
      <c r="AL290" s="20">
        <v>0</v>
      </c>
      <c r="AM290" s="20">
        <v>0</v>
      </c>
      <c r="AN290" s="20">
        <v>200000</v>
      </c>
      <c r="AO290" s="20">
        <v>0</v>
      </c>
      <c r="AP290" s="20">
        <v>0</v>
      </c>
      <c r="AQ290" s="20">
        <v>0</v>
      </c>
      <c r="AR290" s="20">
        <v>0</v>
      </c>
      <c r="AS290" s="20">
        <v>0</v>
      </c>
      <c r="AT290" s="20">
        <v>0</v>
      </c>
      <c r="AU290" s="20">
        <v>0</v>
      </c>
      <c r="AV290" s="20">
        <v>3970000</v>
      </c>
      <c r="AW290" s="20">
        <v>0</v>
      </c>
      <c r="AX290" s="20">
        <v>0</v>
      </c>
      <c r="AY290" s="20">
        <v>0</v>
      </c>
      <c r="AZ290" s="20">
        <v>0</v>
      </c>
      <c r="BA290" s="20">
        <v>0</v>
      </c>
      <c r="BB290" s="20">
        <v>0</v>
      </c>
      <c r="BC290" s="20">
        <v>0</v>
      </c>
      <c r="BD290" s="20">
        <v>0</v>
      </c>
      <c r="BE290" s="20">
        <v>0</v>
      </c>
      <c r="BF290" s="20">
        <v>3130000</v>
      </c>
      <c r="BG290" s="20">
        <v>840000</v>
      </c>
      <c r="BH290" s="20">
        <v>0</v>
      </c>
      <c r="BI290" s="20">
        <v>0</v>
      </c>
      <c r="BJ290" s="20">
        <v>0</v>
      </c>
      <c r="BK290" s="20">
        <v>0</v>
      </c>
      <c r="BL290" s="20">
        <v>0</v>
      </c>
      <c r="BM290" s="20">
        <v>0</v>
      </c>
      <c r="BN290" s="20">
        <v>0</v>
      </c>
      <c r="BO290" s="20">
        <v>0</v>
      </c>
      <c r="BP290" s="20">
        <v>0</v>
      </c>
      <c r="BQ290" s="20">
        <v>0</v>
      </c>
      <c r="BR290" s="20">
        <v>0</v>
      </c>
      <c r="BS290" s="20">
        <v>0</v>
      </c>
      <c r="BT290" s="20">
        <v>0</v>
      </c>
      <c r="BU290" s="20">
        <v>0</v>
      </c>
      <c r="BV290" s="20">
        <v>0</v>
      </c>
      <c r="BW290" s="20">
        <v>0</v>
      </c>
      <c r="BX290" s="20">
        <v>0</v>
      </c>
      <c r="BY290" s="20">
        <v>0</v>
      </c>
      <c r="BZ290" s="20">
        <v>0</v>
      </c>
      <c r="CA290" s="20">
        <v>0</v>
      </c>
      <c r="CB290" s="20">
        <v>0</v>
      </c>
      <c r="CC290" s="20">
        <v>0</v>
      </c>
      <c r="CD290" s="20">
        <v>0</v>
      </c>
      <c r="CE290" s="20">
        <v>0</v>
      </c>
      <c r="CF290" s="20">
        <v>0</v>
      </c>
      <c r="CG290" s="20">
        <v>0</v>
      </c>
      <c r="CH290" s="20">
        <v>0</v>
      </c>
      <c r="CI290" s="20">
        <v>0</v>
      </c>
      <c r="CJ290" s="20">
        <v>0</v>
      </c>
      <c r="CK290" s="20">
        <v>0</v>
      </c>
      <c r="CL290" s="20">
        <v>0</v>
      </c>
      <c r="CM290" s="20">
        <v>0</v>
      </c>
      <c r="CN290" s="20">
        <v>0</v>
      </c>
      <c r="CO290" s="20">
        <v>0</v>
      </c>
      <c r="CP290" s="20">
        <v>0</v>
      </c>
      <c r="CQ290" s="20">
        <v>0</v>
      </c>
      <c r="CR290" s="20">
        <v>0</v>
      </c>
      <c r="CS290" s="20">
        <v>0</v>
      </c>
      <c r="CT290" s="20">
        <v>0</v>
      </c>
      <c r="CU290" s="20">
        <v>0</v>
      </c>
      <c r="CV290" s="20">
        <v>0</v>
      </c>
      <c r="CW290" s="20">
        <v>0</v>
      </c>
      <c r="CX290" s="20">
        <v>0</v>
      </c>
      <c r="CY290" s="20">
        <v>0</v>
      </c>
      <c r="CZ290" s="20">
        <v>0</v>
      </c>
      <c r="DA290" s="20">
        <v>0</v>
      </c>
      <c r="DB290" s="20">
        <v>0</v>
      </c>
      <c r="DC290" s="20">
        <v>0</v>
      </c>
      <c r="DD290" s="20">
        <v>0</v>
      </c>
      <c r="DE290" s="20">
        <v>0</v>
      </c>
      <c r="DF290" s="20">
        <v>0</v>
      </c>
      <c r="DG290" s="29">
        <v>0</v>
      </c>
    </row>
    <row r="291" ht="15.4" customHeight="1" spans="1:111">
      <c r="A291" s="21" t="s">
        <v>2445</v>
      </c>
      <c r="B291" s="22" t="s">
        <v>1744</v>
      </c>
      <c r="C291" s="22" t="s">
        <v>1744</v>
      </c>
      <c r="D291" s="22" t="s">
        <v>2446</v>
      </c>
      <c r="E291" s="20">
        <v>2237000</v>
      </c>
      <c r="F291" s="20">
        <v>481696</v>
      </c>
      <c r="G291" s="20">
        <v>249240</v>
      </c>
      <c r="H291" s="20">
        <v>78500</v>
      </c>
      <c r="I291" s="20">
        <v>21200</v>
      </c>
      <c r="J291" s="20">
        <v>0</v>
      </c>
      <c r="K291" s="20">
        <v>60700</v>
      </c>
      <c r="L291" s="20">
        <v>40040</v>
      </c>
      <c r="M291" s="20">
        <v>32016</v>
      </c>
      <c r="N291" s="20">
        <v>0</v>
      </c>
      <c r="O291" s="20">
        <v>0</v>
      </c>
      <c r="P291" s="20">
        <v>0</v>
      </c>
      <c r="Q291" s="20">
        <v>0</v>
      </c>
      <c r="R291" s="20">
        <v>0</v>
      </c>
      <c r="S291" s="20">
        <v>0</v>
      </c>
      <c r="T291" s="20">
        <v>1064304</v>
      </c>
      <c r="U291" s="20">
        <v>43000</v>
      </c>
      <c r="V291" s="20">
        <v>500</v>
      </c>
      <c r="W291" s="20">
        <v>30000</v>
      </c>
      <c r="X291" s="20">
        <v>0</v>
      </c>
      <c r="Y291" s="20">
        <v>6000</v>
      </c>
      <c r="Z291" s="20">
        <v>12000</v>
      </c>
      <c r="AA291" s="20">
        <v>21600</v>
      </c>
      <c r="AB291" s="20">
        <v>0</v>
      </c>
      <c r="AC291" s="20">
        <v>0</v>
      </c>
      <c r="AD291" s="20">
        <v>46000</v>
      </c>
      <c r="AE291" s="20">
        <v>0</v>
      </c>
      <c r="AF291" s="20">
        <v>438800</v>
      </c>
      <c r="AG291" s="20">
        <v>0</v>
      </c>
      <c r="AH291" s="20">
        <v>1450</v>
      </c>
      <c r="AI291" s="20">
        <v>1000</v>
      </c>
      <c r="AJ291" s="20">
        <v>4805</v>
      </c>
      <c r="AK291" s="20">
        <v>260000</v>
      </c>
      <c r="AL291" s="20">
        <v>0</v>
      </c>
      <c r="AM291" s="20">
        <v>0</v>
      </c>
      <c r="AN291" s="20">
        <v>141400</v>
      </c>
      <c r="AO291" s="20">
        <v>19000</v>
      </c>
      <c r="AP291" s="20">
        <v>0</v>
      </c>
      <c r="AQ291" s="20">
        <v>0</v>
      </c>
      <c r="AR291" s="20">
        <v>2570</v>
      </c>
      <c r="AS291" s="20">
        <v>19200</v>
      </c>
      <c r="AT291" s="20">
        <v>0</v>
      </c>
      <c r="AU291" s="20">
        <v>16979</v>
      </c>
      <c r="AV291" s="20">
        <v>691000</v>
      </c>
      <c r="AW291" s="20">
        <v>0</v>
      </c>
      <c r="AX291" s="20">
        <v>0</v>
      </c>
      <c r="AY291" s="20">
        <v>0</v>
      </c>
      <c r="AZ291" s="20">
        <v>0</v>
      </c>
      <c r="BA291" s="20">
        <v>0</v>
      </c>
      <c r="BB291" s="20">
        <v>0</v>
      </c>
      <c r="BC291" s="20">
        <v>0</v>
      </c>
      <c r="BD291" s="20">
        <v>0</v>
      </c>
      <c r="BE291" s="20">
        <v>0</v>
      </c>
      <c r="BF291" s="20">
        <v>0</v>
      </c>
      <c r="BG291" s="20">
        <v>691000</v>
      </c>
      <c r="BH291" s="20">
        <v>0</v>
      </c>
      <c r="BI291" s="20">
        <v>0</v>
      </c>
      <c r="BJ291" s="20">
        <v>0</v>
      </c>
      <c r="BK291" s="20">
        <v>0</v>
      </c>
      <c r="BL291" s="20">
        <v>0</v>
      </c>
      <c r="BM291" s="20">
        <v>0</v>
      </c>
      <c r="BN291" s="20">
        <v>0</v>
      </c>
      <c r="BO291" s="20">
        <v>0</v>
      </c>
      <c r="BP291" s="20">
        <v>0</v>
      </c>
      <c r="BQ291" s="20">
        <v>0</v>
      </c>
      <c r="BR291" s="20">
        <v>0</v>
      </c>
      <c r="BS291" s="20">
        <v>0</v>
      </c>
      <c r="BT291" s="20">
        <v>0</v>
      </c>
      <c r="BU291" s="20">
        <v>0</v>
      </c>
      <c r="BV291" s="20">
        <v>0</v>
      </c>
      <c r="BW291" s="20">
        <v>0</v>
      </c>
      <c r="BX291" s="20">
        <v>0</v>
      </c>
      <c r="BY291" s="20">
        <v>0</v>
      </c>
      <c r="BZ291" s="20">
        <v>0</v>
      </c>
      <c r="CA291" s="20">
        <v>0</v>
      </c>
      <c r="CB291" s="20">
        <v>0</v>
      </c>
      <c r="CC291" s="20">
        <v>0</v>
      </c>
      <c r="CD291" s="20">
        <v>0</v>
      </c>
      <c r="CE291" s="20">
        <v>0</v>
      </c>
      <c r="CF291" s="20">
        <v>0</v>
      </c>
      <c r="CG291" s="20">
        <v>0</v>
      </c>
      <c r="CH291" s="20">
        <v>0</v>
      </c>
      <c r="CI291" s="20">
        <v>0</v>
      </c>
      <c r="CJ291" s="20">
        <v>0</v>
      </c>
      <c r="CK291" s="20">
        <v>0</v>
      </c>
      <c r="CL291" s="20">
        <v>0</v>
      </c>
      <c r="CM291" s="20">
        <v>0</v>
      </c>
      <c r="CN291" s="20">
        <v>0</v>
      </c>
      <c r="CO291" s="20">
        <v>0</v>
      </c>
      <c r="CP291" s="20">
        <v>0</v>
      </c>
      <c r="CQ291" s="20">
        <v>0</v>
      </c>
      <c r="CR291" s="20">
        <v>0</v>
      </c>
      <c r="CS291" s="20">
        <v>0</v>
      </c>
      <c r="CT291" s="20">
        <v>0</v>
      </c>
      <c r="CU291" s="20">
        <v>0</v>
      </c>
      <c r="CV291" s="20">
        <v>0</v>
      </c>
      <c r="CW291" s="20">
        <v>0</v>
      </c>
      <c r="CX291" s="20">
        <v>0</v>
      </c>
      <c r="CY291" s="20">
        <v>0</v>
      </c>
      <c r="CZ291" s="20">
        <v>0</v>
      </c>
      <c r="DA291" s="20">
        <v>0</v>
      </c>
      <c r="DB291" s="20">
        <v>0</v>
      </c>
      <c r="DC291" s="20">
        <v>0</v>
      </c>
      <c r="DD291" s="20">
        <v>0</v>
      </c>
      <c r="DE291" s="20">
        <v>0</v>
      </c>
      <c r="DF291" s="20">
        <v>0</v>
      </c>
      <c r="DG291" s="29">
        <v>0</v>
      </c>
    </row>
    <row r="292" ht="15.4" customHeight="1" spans="1:111">
      <c r="A292" s="21" t="s">
        <v>2447</v>
      </c>
      <c r="B292" s="22" t="s">
        <v>1744</v>
      </c>
      <c r="C292" s="22" t="s">
        <v>1744</v>
      </c>
      <c r="D292" s="22" t="s">
        <v>1955</v>
      </c>
      <c r="E292" s="20">
        <v>558000</v>
      </c>
      <c r="F292" s="20">
        <v>481696</v>
      </c>
      <c r="G292" s="20">
        <v>249240</v>
      </c>
      <c r="H292" s="20">
        <v>78500</v>
      </c>
      <c r="I292" s="20">
        <v>21200</v>
      </c>
      <c r="J292" s="20">
        <v>0</v>
      </c>
      <c r="K292" s="20">
        <v>60700</v>
      </c>
      <c r="L292" s="20">
        <v>40040</v>
      </c>
      <c r="M292" s="20">
        <v>32016</v>
      </c>
      <c r="N292" s="20">
        <v>0</v>
      </c>
      <c r="O292" s="20">
        <v>0</v>
      </c>
      <c r="P292" s="20">
        <v>0</v>
      </c>
      <c r="Q292" s="20">
        <v>0</v>
      </c>
      <c r="R292" s="20">
        <v>0</v>
      </c>
      <c r="S292" s="20">
        <v>0</v>
      </c>
      <c r="T292" s="20">
        <v>76304</v>
      </c>
      <c r="U292" s="20">
        <v>23000</v>
      </c>
      <c r="V292" s="20">
        <v>500</v>
      </c>
      <c r="W292" s="20">
        <v>0</v>
      </c>
      <c r="X292" s="20">
        <v>0</v>
      </c>
      <c r="Y292" s="20">
        <v>0</v>
      </c>
      <c r="Z292" s="20">
        <v>0</v>
      </c>
      <c r="AA292" s="20">
        <v>8600</v>
      </c>
      <c r="AB292" s="20">
        <v>0</v>
      </c>
      <c r="AC292" s="20">
        <v>0</v>
      </c>
      <c r="AD292" s="20">
        <v>6000</v>
      </c>
      <c r="AE292" s="20">
        <v>0</v>
      </c>
      <c r="AF292" s="20">
        <v>0</v>
      </c>
      <c r="AG292" s="20">
        <v>0</v>
      </c>
      <c r="AH292" s="20">
        <v>1450</v>
      </c>
      <c r="AI292" s="20">
        <v>1000</v>
      </c>
      <c r="AJ292" s="20">
        <v>4805</v>
      </c>
      <c r="AK292" s="20">
        <v>0</v>
      </c>
      <c r="AL292" s="20">
        <v>0</v>
      </c>
      <c r="AM292" s="20">
        <v>0</v>
      </c>
      <c r="AN292" s="20">
        <v>11400</v>
      </c>
      <c r="AO292" s="20">
        <v>0</v>
      </c>
      <c r="AP292" s="20">
        <v>0</v>
      </c>
      <c r="AQ292" s="20">
        <v>0</v>
      </c>
      <c r="AR292" s="20">
        <v>2570</v>
      </c>
      <c r="AS292" s="20">
        <v>0</v>
      </c>
      <c r="AT292" s="20">
        <v>0</v>
      </c>
      <c r="AU292" s="20">
        <v>16979</v>
      </c>
      <c r="AV292" s="20">
        <v>0</v>
      </c>
      <c r="AW292" s="20">
        <v>0</v>
      </c>
      <c r="AX292" s="20">
        <v>0</v>
      </c>
      <c r="AY292" s="20">
        <v>0</v>
      </c>
      <c r="AZ292" s="20">
        <v>0</v>
      </c>
      <c r="BA292" s="20">
        <v>0</v>
      </c>
      <c r="BB292" s="20">
        <v>0</v>
      </c>
      <c r="BC292" s="20">
        <v>0</v>
      </c>
      <c r="BD292" s="20">
        <v>0</v>
      </c>
      <c r="BE292" s="20">
        <v>0</v>
      </c>
      <c r="BF292" s="20">
        <v>0</v>
      </c>
      <c r="BG292" s="20">
        <v>0</v>
      </c>
      <c r="BH292" s="20">
        <v>0</v>
      </c>
      <c r="BI292" s="20">
        <v>0</v>
      </c>
      <c r="BJ292" s="20">
        <v>0</v>
      </c>
      <c r="BK292" s="20">
        <v>0</v>
      </c>
      <c r="BL292" s="20">
        <v>0</v>
      </c>
      <c r="BM292" s="20">
        <v>0</v>
      </c>
      <c r="BN292" s="20">
        <v>0</v>
      </c>
      <c r="BO292" s="20">
        <v>0</v>
      </c>
      <c r="BP292" s="20">
        <v>0</v>
      </c>
      <c r="BQ292" s="20">
        <v>0</v>
      </c>
      <c r="BR292" s="20">
        <v>0</v>
      </c>
      <c r="BS292" s="20">
        <v>0</v>
      </c>
      <c r="BT292" s="20">
        <v>0</v>
      </c>
      <c r="BU292" s="20">
        <v>0</v>
      </c>
      <c r="BV292" s="20">
        <v>0</v>
      </c>
      <c r="BW292" s="20">
        <v>0</v>
      </c>
      <c r="BX292" s="20">
        <v>0</v>
      </c>
      <c r="BY292" s="20">
        <v>0</v>
      </c>
      <c r="BZ292" s="20">
        <v>0</v>
      </c>
      <c r="CA292" s="20">
        <v>0</v>
      </c>
      <c r="CB292" s="20">
        <v>0</v>
      </c>
      <c r="CC292" s="20">
        <v>0</v>
      </c>
      <c r="CD292" s="20">
        <v>0</v>
      </c>
      <c r="CE292" s="20">
        <v>0</v>
      </c>
      <c r="CF292" s="20">
        <v>0</v>
      </c>
      <c r="CG292" s="20">
        <v>0</v>
      </c>
      <c r="CH292" s="20">
        <v>0</v>
      </c>
      <c r="CI292" s="20">
        <v>0</v>
      </c>
      <c r="CJ292" s="20">
        <v>0</v>
      </c>
      <c r="CK292" s="20">
        <v>0</v>
      </c>
      <c r="CL292" s="20">
        <v>0</v>
      </c>
      <c r="CM292" s="20">
        <v>0</v>
      </c>
      <c r="CN292" s="20">
        <v>0</v>
      </c>
      <c r="CO292" s="20">
        <v>0</v>
      </c>
      <c r="CP292" s="20">
        <v>0</v>
      </c>
      <c r="CQ292" s="20">
        <v>0</v>
      </c>
      <c r="CR292" s="20">
        <v>0</v>
      </c>
      <c r="CS292" s="20">
        <v>0</v>
      </c>
      <c r="CT292" s="20">
        <v>0</v>
      </c>
      <c r="CU292" s="20">
        <v>0</v>
      </c>
      <c r="CV292" s="20">
        <v>0</v>
      </c>
      <c r="CW292" s="20">
        <v>0</v>
      </c>
      <c r="CX292" s="20">
        <v>0</v>
      </c>
      <c r="CY292" s="20">
        <v>0</v>
      </c>
      <c r="CZ292" s="20">
        <v>0</v>
      </c>
      <c r="DA292" s="20">
        <v>0</v>
      </c>
      <c r="DB292" s="20">
        <v>0</v>
      </c>
      <c r="DC292" s="20">
        <v>0</v>
      </c>
      <c r="DD292" s="20">
        <v>0</v>
      </c>
      <c r="DE292" s="20">
        <v>0</v>
      </c>
      <c r="DF292" s="20">
        <v>0</v>
      </c>
      <c r="DG292" s="29">
        <v>0</v>
      </c>
    </row>
    <row r="293" ht="15.4" customHeight="1" spans="1:111">
      <c r="A293" s="21" t="s">
        <v>2448</v>
      </c>
      <c r="B293" s="22" t="s">
        <v>1744</v>
      </c>
      <c r="C293" s="22" t="s">
        <v>1744</v>
      </c>
      <c r="D293" s="22" t="s">
        <v>2449</v>
      </c>
      <c r="E293" s="20">
        <v>1319000</v>
      </c>
      <c r="F293" s="20">
        <v>0</v>
      </c>
      <c r="G293" s="20">
        <v>0</v>
      </c>
      <c r="H293" s="20">
        <v>0</v>
      </c>
      <c r="I293" s="20">
        <v>0</v>
      </c>
      <c r="J293" s="20">
        <v>0</v>
      </c>
      <c r="K293" s="20">
        <v>0</v>
      </c>
      <c r="L293" s="20">
        <v>0</v>
      </c>
      <c r="M293" s="20">
        <v>0</v>
      </c>
      <c r="N293" s="20">
        <v>0</v>
      </c>
      <c r="O293" s="20">
        <v>0</v>
      </c>
      <c r="P293" s="20">
        <v>0</v>
      </c>
      <c r="Q293" s="20">
        <v>0</v>
      </c>
      <c r="R293" s="20">
        <v>0</v>
      </c>
      <c r="S293" s="20">
        <v>0</v>
      </c>
      <c r="T293" s="20">
        <v>628000</v>
      </c>
      <c r="U293" s="20">
        <v>20000</v>
      </c>
      <c r="V293" s="20">
        <v>0</v>
      </c>
      <c r="W293" s="20">
        <v>30000</v>
      </c>
      <c r="X293" s="20">
        <v>0</v>
      </c>
      <c r="Y293" s="20">
        <v>0</v>
      </c>
      <c r="Z293" s="20">
        <v>0</v>
      </c>
      <c r="AA293" s="20">
        <v>0</v>
      </c>
      <c r="AB293" s="20">
        <v>0</v>
      </c>
      <c r="AC293" s="20">
        <v>0</v>
      </c>
      <c r="AD293" s="20">
        <v>10000</v>
      </c>
      <c r="AE293" s="20">
        <v>0</v>
      </c>
      <c r="AF293" s="20">
        <v>318800</v>
      </c>
      <c r="AG293" s="20">
        <v>0</v>
      </c>
      <c r="AH293" s="20">
        <v>0</v>
      </c>
      <c r="AI293" s="20">
        <v>0</v>
      </c>
      <c r="AJ293" s="20">
        <v>0</v>
      </c>
      <c r="AK293" s="20">
        <v>150000</v>
      </c>
      <c r="AL293" s="20">
        <v>0</v>
      </c>
      <c r="AM293" s="20">
        <v>0</v>
      </c>
      <c r="AN293" s="20">
        <v>80000</v>
      </c>
      <c r="AO293" s="20">
        <v>0</v>
      </c>
      <c r="AP293" s="20">
        <v>0</v>
      </c>
      <c r="AQ293" s="20">
        <v>0</v>
      </c>
      <c r="AR293" s="20">
        <v>0</v>
      </c>
      <c r="AS293" s="20">
        <v>19200</v>
      </c>
      <c r="AT293" s="20">
        <v>0</v>
      </c>
      <c r="AU293" s="20">
        <v>0</v>
      </c>
      <c r="AV293" s="20">
        <v>691000</v>
      </c>
      <c r="AW293" s="20">
        <v>0</v>
      </c>
      <c r="AX293" s="20">
        <v>0</v>
      </c>
      <c r="AY293" s="20">
        <v>0</v>
      </c>
      <c r="AZ293" s="20">
        <v>0</v>
      </c>
      <c r="BA293" s="20">
        <v>0</v>
      </c>
      <c r="BB293" s="20">
        <v>0</v>
      </c>
      <c r="BC293" s="20">
        <v>0</v>
      </c>
      <c r="BD293" s="20">
        <v>0</v>
      </c>
      <c r="BE293" s="20">
        <v>0</v>
      </c>
      <c r="BF293" s="20">
        <v>0</v>
      </c>
      <c r="BG293" s="20">
        <v>691000</v>
      </c>
      <c r="BH293" s="20">
        <v>0</v>
      </c>
      <c r="BI293" s="20">
        <v>0</v>
      </c>
      <c r="BJ293" s="20">
        <v>0</v>
      </c>
      <c r="BK293" s="20">
        <v>0</v>
      </c>
      <c r="BL293" s="20">
        <v>0</v>
      </c>
      <c r="BM293" s="20">
        <v>0</v>
      </c>
      <c r="BN293" s="20">
        <v>0</v>
      </c>
      <c r="BO293" s="20">
        <v>0</v>
      </c>
      <c r="BP293" s="20">
        <v>0</v>
      </c>
      <c r="BQ293" s="20">
        <v>0</v>
      </c>
      <c r="BR293" s="20">
        <v>0</v>
      </c>
      <c r="BS293" s="20">
        <v>0</v>
      </c>
      <c r="BT293" s="20">
        <v>0</v>
      </c>
      <c r="BU293" s="20">
        <v>0</v>
      </c>
      <c r="BV293" s="20">
        <v>0</v>
      </c>
      <c r="BW293" s="20">
        <v>0</v>
      </c>
      <c r="BX293" s="20">
        <v>0</v>
      </c>
      <c r="BY293" s="20">
        <v>0</v>
      </c>
      <c r="BZ293" s="20">
        <v>0</v>
      </c>
      <c r="CA293" s="20">
        <v>0</v>
      </c>
      <c r="CB293" s="20">
        <v>0</v>
      </c>
      <c r="CC293" s="20">
        <v>0</v>
      </c>
      <c r="CD293" s="20">
        <v>0</v>
      </c>
      <c r="CE293" s="20">
        <v>0</v>
      </c>
      <c r="CF293" s="20">
        <v>0</v>
      </c>
      <c r="CG293" s="20">
        <v>0</v>
      </c>
      <c r="CH293" s="20">
        <v>0</v>
      </c>
      <c r="CI293" s="20">
        <v>0</v>
      </c>
      <c r="CJ293" s="20">
        <v>0</v>
      </c>
      <c r="CK293" s="20">
        <v>0</v>
      </c>
      <c r="CL293" s="20">
        <v>0</v>
      </c>
      <c r="CM293" s="20">
        <v>0</v>
      </c>
      <c r="CN293" s="20">
        <v>0</v>
      </c>
      <c r="CO293" s="20">
        <v>0</v>
      </c>
      <c r="CP293" s="20">
        <v>0</v>
      </c>
      <c r="CQ293" s="20">
        <v>0</v>
      </c>
      <c r="CR293" s="20">
        <v>0</v>
      </c>
      <c r="CS293" s="20">
        <v>0</v>
      </c>
      <c r="CT293" s="20">
        <v>0</v>
      </c>
      <c r="CU293" s="20">
        <v>0</v>
      </c>
      <c r="CV293" s="20">
        <v>0</v>
      </c>
      <c r="CW293" s="20">
        <v>0</v>
      </c>
      <c r="CX293" s="20">
        <v>0</v>
      </c>
      <c r="CY293" s="20">
        <v>0</v>
      </c>
      <c r="CZ293" s="20">
        <v>0</v>
      </c>
      <c r="DA293" s="20">
        <v>0</v>
      </c>
      <c r="DB293" s="20">
        <v>0</v>
      </c>
      <c r="DC293" s="20">
        <v>0</v>
      </c>
      <c r="DD293" s="20">
        <v>0</v>
      </c>
      <c r="DE293" s="20">
        <v>0</v>
      </c>
      <c r="DF293" s="20">
        <v>0</v>
      </c>
      <c r="DG293" s="29">
        <v>0</v>
      </c>
    </row>
    <row r="294" ht="15.4" customHeight="1" spans="1:111">
      <c r="A294" s="21" t="s">
        <v>2450</v>
      </c>
      <c r="B294" s="22" t="s">
        <v>1744</v>
      </c>
      <c r="C294" s="22" t="s">
        <v>1744</v>
      </c>
      <c r="D294" s="22" t="s">
        <v>2451</v>
      </c>
      <c r="E294" s="20">
        <v>140000</v>
      </c>
      <c r="F294" s="20">
        <v>0</v>
      </c>
      <c r="G294" s="20">
        <v>0</v>
      </c>
      <c r="H294" s="20">
        <v>0</v>
      </c>
      <c r="I294" s="20">
        <v>0</v>
      </c>
      <c r="J294" s="20">
        <v>0</v>
      </c>
      <c r="K294" s="20">
        <v>0</v>
      </c>
      <c r="L294" s="20">
        <v>0</v>
      </c>
      <c r="M294" s="20">
        <v>0</v>
      </c>
      <c r="N294" s="20">
        <v>0</v>
      </c>
      <c r="O294" s="20">
        <v>0</v>
      </c>
      <c r="P294" s="20">
        <v>0</v>
      </c>
      <c r="Q294" s="20">
        <v>0</v>
      </c>
      <c r="R294" s="20">
        <v>0</v>
      </c>
      <c r="S294" s="20">
        <v>0</v>
      </c>
      <c r="T294" s="20">
        <v>140000</v>
      </c>
      <c r="U294" s="20">
        <v>0</v>
      </c>
      <c r="V294" s="20">
        <v>0</v>
      </c>
      <c r="W294" s="20">
        <v>0</v>
      </c>
      <c r="X294" s="20">
        <v>0</v>
      </c>
      <c r="Y294" s="20">
        <v>0</v>
      </c>
      <c r="Z294" s="20">
        <v>0</v>
      </c>
      <c r="AA294" s="20">
        <v>0</v>
      </c>
      <c r="AB294" s="20">
        <v>0</v>
      </c>
      <c r="AC294" s="20">
        <v>0</v>
      </c>
      <c r="AD294" s="20">
        <v>0</v>
      </c>
      <c r="AE294" s="20">
        <v>0</v>
      </c>
      <c r="AF294" s="20">
        <v>50000</v>
      </c>
      <c r="AG294" s="20">
        <v>0</v>
      </c>
      <c r="AH294" s="20">
        <v>0</v>
      </c>
      <c r="AI294" s="20">
        <v>0</v>
      </c>
      <c r="AJ294" s="20">
        <v>0</v>
      </c>
      <c r="AK294" s="20">
        <v>90000</v>
      </c>
      <c r="AL294" s="20">
        <v>0</v>
      </c>
      <c r="AM294" s="20">
        <v>0</v>
      </c>
      <c r="AN294" s="20">
        <v>0</v>
      </c>
      <c r="AO294" s="20">
        <v>0</v>
      </c>
      <c r="AP294" s="20">
        <v>0</v>
      </c>
      <c r="AQ294" s="20">
        <v>0</v>
      </c>
      <c r="AR294" s="20">
        <v>0</v>
      </c>
      <c r="AS294" s="20">
        <v>0</v>
      </c>
      <c r="AT294" s="20">
        <v>0</v>
      </c>
      <c r="AU294" s="20">
        <v>0</v>
      </c>
      <c r="AV294" s="20">
        <v>0</v>
      </c>
      <c r="AW294" s="20">
        <v>0</v>
      </c>
      <c r="AX294" s="20">
        <v>0</v>
      </c>
      <c r="AY294" s="20">
        <v>0</v>
      </c>
      <c r="AZ294" s="20">
        <v>0</v>
      </c>
      <c r="BA294" s="20">
        <v>0</v>
      </c>
      <c r="BB294" s="20">
        <v>0</v>
      </c>
      <c r="BC294" s="20">
        <v>0</v>
      </c>
      <c r="BD294" s="20">
        <v>0</v>
      </c>
      <c r="BE294" s="20">
        <v>0</v>
      </c>
      <c r="BF294" s="20">
        <v>0</v>
      </c>
      <c r="BG294" s="20">
        <v>0</v>
      </c>
      <c r="BH294" s="20">
        <v>0</v>
      </c>
      <c r="BI294" s="20">
        <v>0</v>
      </c>
      <c r="BJ294" s="20">
        <v>0</v>
      </c>
      <c r="BK294" s="20">
        <v>0</v>
      </c>
      <c r="BL294" s="20">
        <v>0</v>
      </c>
      <c r="BM294" s="20">
        <v>0</v>
      </c>
      <c r="BN294" s="20">
        <v>0</v>
      </c>
      <c r="BO294" s="20">
        <v>0</v>
      </c>
      <c r="BP294" s="20">
        <v>0</v>
      </c>
      <c r="BQ294" s="20">
        <v>0</v>
      </c>
      <c r="BR294" s="20">
        <v>0</v>
      </c>
      <c r="BS294" s="20">
        <v>0</v>
      </c>
      <c r="BT294" s="20">
        <v>0</v>
      </c>
      <c r="BU294" s="20">
        <v>0</v>
      </c>
      <c r="BV294" s="20">
        <v>0</v>
      </c>
      <c r="BW294" s="20">
        <v>0</v>
      </c>
      <c r="BX294" s="20">
        <v>0</v>
      </c>
      <c r="BY294" s="20">
        <v>0</v>
      </c>
      <c r="BZ294" s="20">
        <v>0</v>
      </c>
      <c r="CA294" s="20">
        <v>0</v>
      </c>
      <c r="CB294" s="20">
        <v>0</v>
      </c>
      <c r="CC294" s="20">
        <v>0</v>
      </c>
      <c r="CD294" s="20">
        <v>0</v>
      </c>
      <c r="CE294" s="20">
        <v>0</v>
      </c>
      <c r="CF294" s="20">
        <v>0</v>
      </c>
      <c r="CG294" s="20">
        <v>0</v>
      </c>
      <c r="CH294" s="20">
        <v>0</v>
      </c>
      <c r="CI294" s="20">
        <v>0</v>
      </c>
      <c r="CJ294" s="20">
        <v>0</v>
      </c>
      <c r="CK294" s="20">
        <v>0</v>
      </c>
      <c r="CL294" s="20">
        <v>0</v>
      </c>
      <c r="CM294" s="20">
        <v>0</v>
      </c>
      <c r="CN294" s="20">
        <v>0</v>
      </c>
      <c r="CO294" s="20">
        <v>0</v>
      </c>
      <c r="CP294" s="20">
        <v>0</v>
      </c>
      <c r="CQ294" s="20">
        <v>0</v>
      </c>
      <c r="CR294" s="20">
        <v>0</v>
      </c>
      <c r="CS294" s="20">
        <v>0</v>
      </c>
      <c r="CT294" s="20">
        <v>0</v>
      </c>
      <c r="CU294" s="20">
        <v>0</v>
      </c>
      <c r="CV294" s="20">
        <v>0</v>
      </c>
      <c r="CW294" s="20">
        <v>0</v>
      </c>
      <c r="CX294" s="20">
        <v>0</v>
      </c>
      <c r="CY294" s="20">
        <v>0</v>
      </c>
      <c r="CZ294" s="20">
        <v>0</v>
      </c>
      <c r="DA294" s="20">
        <v>0</v>
      </c>
      <c r="DB294" s="20">
        <v>0</v>
      </c>
      <c r="DC294" s="20">
        <v>0</v>
      </c>
      <c r="DD294" s="20">
        <v>0</v>
      </c>
      <c r="DE294" s="20">
        <v>0</v>
      </c>
      <c r="DF294" s="20">
        <v>0</v>
      </c>
      <c r="DG294" s="29">
        <v>0</v>
      </c>
    </row>
    <row r="295" ht="15.4" customHeight="1" spans="1:111">
      <c r="A295" s="21" t="s">
        <v>2452</v>
      </c>
      <c r="B295" s="22" t="s">
        <v>1744</v>
      </c>
      <c r="C295" s="22" t="s">
        <v>1744</v>
      </c>
      <c r="D295" s="22" t="s">
        <v>2453</v>
      </c>
      <c r="E295" s="20">
        <v>220000</v>
      </c>
      <c r="F295" s="20">
        <v>0</v>
      </c>
      <c r="G295" s="20">
        <v>0</v>
      </c>
      <c r="H295" s="20">
        <v>0</v>
      </c>
      <c r="I295" s="20">
        <v>0</v>
      </c>
      <c r="J295" s="20">
        <v>0</v>
      </c>
      <c r="K295" s="20">
        <v>0</v>
      </c>
      <c r="L295" s="20">
        <v>0</v>
      </c>
      <c r="M295" s="20">
        <v>0</v>
      </c>
      <c r="N295" s="20">
        <v>0</v>
      </c>
      <c r="O295" s="20">
        <v>0</v>
      </c>
      <c r="P295" s="20">
        <v>0</v>
      </c>
      <c r="Q295" s="20">
        <v>0</v>
      </c>
      <c r="R295" s="20">
        <v>0</v>
      </c>
      <c r="S295" s="20">
        <v>0</v>
      </c>
      <c r="T295" s="20">
        <v>220000</v>
      </c>
      <c r="U295" s="20">
        <v>0</v>
      </c>
      <c r="V295" s="20">
        <v>0</v>
      </c>
      <c r="W295" s="20">
        <v>0</v>
      </c>
      <c r="X295" s="20">
        <v>0</v>
      </c>
      <c r="Y295" s="20">
        <v>6000</v>
      </c>
      <c r="Z295" s="20">
        <v>12000</v>
      </c>
      <c r="AA295" s="20">
        <v>13000</v>
      </c>
      <c r="AB295" s="20">
        <v>0</v>
      </c>
      <c r="AC295" s="20">
        <v>0</v>
      </c>
      <c r="AD295" s="20">
        <v>30000</v>
      </c>
      <c r="AE295" s="20">
        <v>0</v>
      </c>
      <c r="AF295" s="20">
        <v>70000</v>
      </c>
      <c r="AG295" s="20">
        <v>0</v>
      </c>
      <c r="AH295" s="20">
        <v>0</v>
      </c>
      <c r="AI295" s="20">
        <v>0</v>
      </c>
      <c r="AJ295" s="20">
        <v>0</v>
      </c>
      <c r="AK295" s="20">
        <v>20000</v>
      </c>
      <c r="AL295" s="20">
        <v>0</v>
      </c>
      <c r="AM295" s="20">
        <v>0</v>
      </c>
      <c r="AN295" s="20">
        <v>50000</v>
      </c>
      <c r="AO295" s="20">
        <v>19000</v>
      </c>
      <c r="AP295" s="20">
        <v>0</v>
      </c>
      <c r="AQ295" s="20">
        <v>0</v>
      </c>
      <c r="AR295" s="20">
        <v>0</v>
      </c>
      <c r="AS295" s="20">
        <v>0</v>
      </c>
      <c r="AT295" s="20">
        <v>0</v>
      </c>
      <c r="AU295" s="20">
        <v>0</v>
      </c>
      <c r="AV295" s="20">
        <v>0</v>
      </c>
      <c r="AW295" s="20">
        <v>0</v>
      </c>
      <c r="AX295" s="20">
        <v>0</v>
      </c>
      <c r="AY295" s="20">
        <v>0</v>
      </c>
      <c r="AZ295" s="20">
        <v>0</v>
      </c>
      <c r="BA295" s="20">
        <v>0</v>
      </c>
      <c r="BB295" s="20">
        <v>0</v>
      </c>
      <c r="BC295" s="20">
        <v>0</v>
      </c>
      <c r="BD295" s="20">
        <v>0</v>
      </c>
      <c r="BE295" s="20">
        <v>0</v>
      </c>
      <c r="BF295" s="20">
        <v>0</v>
      </c>
      <c r="BG295" s="20">
        <v>0</v>
      </c>
      <c r="BH295" s="20">
        <v>0</v>
      </c>
      <c r="BI295" s="20">
        <v>0</v>
      </c>
      <c r="BJ295" s="20">
        <v>0</v>
      </c>
      <c r="BK295" s="20">
        <v>0</v>
      </c>
      <c r="BL295" s="20">
        <v>0</v>
      </c>
      <c r="BM295" s="20">
        <v>0</v>
      </c>
      <c r="BN295" s="20">
        <v>0</v>
      </c>
      <c r="BO295" s="20">
        <v>0</v>
      </c>
      <c r="BP295" s="20">
        <v>0</v>
      </c>
      <c r="BQ295" s="20">
        <v>0</v>
      </c>
      <c r="BR295" s="20">
        <v>0</v>
      </c>
      <c r="BS295" s="20">
        <v>0</v>
      </c>
      <c r="BT295" s="20">
        <v>0</v>
      </c>
      <c r="BU295" s="20">
        <v>0</v>
      </c>
      <c r="BV295" s="20">
        <v>0</v>
      </c>
      <c r="BW295" s="20">
        <v>0</v>
      </c>
      <c r="BX295" s="20">
        <v>0</v>
      </c>
      <c r="BY295" s="20">
        <v>0</v>
      </c>
      <c r="BZ295" s="20">
        <v>0</v>
      </c>
      <c r="CA295" s="20">
        <v>0</v>
      </c>
      <c r="CB295" s="20">
        <v>0</v>
      </c>
      <c r="CC295" s="20">
        <v>0</v>
      </c>
      <c r="CD295" s="20">
        <v>0</v>
      </c>
      <c r="CE295" s="20">
        <v>0</v>
      </c>
      <c r="CF295" s="20">
        <v>0</v>
      </c>
      <c r="CG295" s="20">
        <v>0</v>
      </c>
      <c r="CH295" s="20">
        <v>0</v>
      </c>
      <c r="CI295" s="20">
        <v>0</v>
      </c>
      <c r="CJ295" s="20">
        <v>0</v>
      </c>
      <c r="CK295" s="20">
        <v>0</v>
      </c>
      <c r="CL295" s="20">
        <v>0</v>
      </c>
      <c r="CM295" s="20">
        <v>0</v>
      </c>
      <c r="CN295" s="20">
        <v>0</v>
      </c>
      <c r="CO295" s="20">
        <v>0</v>
      </c>
      <c r="CP295" s="20">
        <v>0</v>
      </c>
      <c r="CQ295" s="20">
        <v>0</v>
      </c>
      <c r="CR295" s="20">
        <v>0</v>
      </c>
      <c r="CS295" s="20">
        <v>0</v>
      </c>
      <c r="CT295" s="20">
        <v>0</v>
      </c>
      <c r="CU295" s="20">
        <v>0</v>
      </c>
      <c r="CV295" s="20">
        <v>0</v>
      </c>
      <c r="CW295" s="20">
        <v>0</v>
      </c>
      <c r="CX295" s="20">
        <v>0</v>
      </c>
      <c r="CY295" s="20">
        <v>0</v>
      </c>
      <c r="CZ295" s="20">
        <v>0</v>
      </c>
      <c r="DA295" s="20">
        <v>0</v>
      </c>
      <c r="DB295" s="20">
        <v>0</v>
      </c>
      <c r="DC295" s="20">
        <v>0</v>
      </c>
      <c r="DD295" s="20">
        <v>0</v>
      </c>
      <c r="DE295" s="20">
        <v>0</v>
      </c>
      <c r="DF295" s="20">
        <v>0</v>
      </c>
      <c r="DG295" s="29">
        <v>0</v>
      </c>
    </row>
    <row r="296" ht="15.4" customHeight="1" spans="1:111">
      <c r="A296" s="21" t="s">
        <v>2454</v>
      </c>
      <c r="B296" s="22" t="s">
        <v>1744</v>
      </c>
      <c r="C296" s="22" t="s">
        <v>1744</v>
      </c>
      <c r="D296" s="22" t="s">
        <v>2455</v>
      </c>
      <c r="E296" s="20">
        <v>8153102.14</v>
      </c>
      <c r="F296" s="20">
        <v>2021573.12</v>
      </c>
      <c r="G296" s="20">
        <v>1021612.2</v>
      </c>
      <c r="H296" s="20">
        <v>625388.02</v>
      </c>
      <c r="I296" s="20">
        <v>148548.14</v>
      </c>
      <c r="J296" s="20">
        <v>0</v>
      </c>
      <c r="K296" s="20">
        <v>40000</v>
      </c>
      <c r="L296" s="20">
        <v>31515.2</v>
      </c>
      <c r="M296" s="20">
        <v>0</v>
      </c>
      <c r="N296" s="20">
        <v>74807.28</v>
      </c>
      <c r="O296" s="20">
        <v>13220</v>
      </c>
      <c r="P296" s="20">
        <v>4775.48</v>
      </c>
      <c r="Q296" s="20">
        <v>52106.8</v>
      </c>
      <c r="R296" s="20">
        <v>0</v>
      </c>
      <c r="S296" s="20">
        <v>9600</v>
      </c>
      <c r="T296" s="20">
        <v>2903313.02</v>
      </c>
      <c r="U296" s="20">
        <v>124000</v>
      </c>
      <c r="V296" s="20">
        <v>155500</v>
      </c>
      <c r="W296" s="20">
        <v>105000</v>
      </c>
      <c r="X296" s="20">
        <v>0</v>
      </c>
      <c r="Y296" s="20">
        <v>19000</v>
      </c>
      <c r="Z296" s="20">
        <v>53000</v>
      </c>
      <c r="AA296" s="20">
        <v>30000</v>
      </c>
      <c r="AB296" s="20">
        <v>0</v>
      </c>
      <c r="AC296" s="20">
        <v>0</v>
      </c>
      <c r="AD296" s="20">
        <v>126353.02</v>
      </c>
      <c r="AE296" s="20">
        <v>0</v>
      </c>
      <c r="AF296" s="20">
        <v>739710</v>
      </c>
      <c r="AG296" s="20">
        <v>0</v>
      </c>
      <c r="AH296" s="20">
        <v>5500</v>
      </c>
      <c r="AI296" s="20">
        <v>1000</v>
      </c>
      <c r="AJ296" s="20">
        <v>5105</v>
      </c>
      <c r="AK296" s="20">
        <v>300000</v>
      </c>
      <c r="AL296" s="20">
        <v>0</v>
      </c>
      <c r="AM296" s="20">
        <v>0</v>
      </c>
      <c r="AN296" s="20">
        <v>231000</v>
      </c>
      <c r="AO296" s="20">
        <v>0</v>
      </c>
      <c r="AP296" s="20">
        <v>0</v>
      </c>
      <c r="AQ296" s="20">
        <v>1196</v>
      </c>
      <c r="AR296" s="20">
        <v>3430</v>
      </c>
      <c r="AS296" s="20">
        <v>2200</v>
      </c>
      <c r="AT296" s="20">
        <v>0</v>
      </c>
      <c r="AU296" s="20">
        <v>1001319</v>
      </c>
      <c r="AV296" s="20">
        <v>1098216</v>
      </c>
      <c r="AW296" s="20">
        <v>0</v>
      </c>
      <c r="AX296" s="20">
        <v>0</v>
      </c>
      <c r="AY296" s="20">
        <v>0</v>
      </c>
      <c r="AZ296" s="20">
        <v>24816</v>
      </c>
      <c r="BA296" s="20">
        <v>413400</v>
      </c>
      <c r="BB296" s="20">
        <v>0</v>
      </c>
      <c r="BC296" s="20">
        <v>0</v>
      </c>
      <c r="BD296" s="20">
        <v>0</v>
      </c>
      <c r="BE296" s="20">
        <v>500000</v>
      </c>
      <c r="BF296" s="20">
        <v>160000</v>
      </c>
      <c r="BG296" s="20">
        <v>0</v>
      </c>
      <c r="BH296" s="20">
        <v>0</v>
      </c>
      <c r="BI296" s="20">
        <v>0</v>
      </c>
      <c r="BJ296" s="20">
        <v>0</v>
      </c>
      <c r="BK296" s="20">
        <v>0</v>
      </c>
      <c r="BL296" s="20">
        <v>0</v>
      </c>
      <c r="BM296" s="20">
        <v>0</v>
      </c>
      <c r="BN296" s="20">
        <v>0</v>
      </c>
      <c r="BO296" s="20">
        <v>0</v>
      </c>
      <c r="BP296" s="20">
        <v>0</v>
      </c>
      <c r="BQ296" s="20">
        <v>0</v>
      </c>
      <c r="BR296" s="20">
        <v>0</v>
      </c>
      <c r="BS296" s="20">
        <v>0</v>
      </c>
      <c r="BT296" s="20">
        <v>0</v>
      </c>
      <c r="BU296" s="20">
        <v>0</v>
      </c>
      <c r="BV296" s="20">
        <v>0</v>
      </c>
      <c r="BW296" s="20">
        <v>0</v>
      </c>
      <c r="BX296" s="20">
        <v>0</v>
      </c>
      <c r="BY296" s="20">
        <v>0</v>
      </c>
      <c r="BZ296" s="20">
        <v>2130000</v>
      </c>
      <c r="CA296" s="20">
        <v>0</v>
      </c>
      <c r="CB296" s="20">
        <v>0</v>
      </c>
      <c r="CC296" s="20">
        <v>0</v>
      </c>
      <c r="CD296" s="20">
        <v>900000</v>
      </c>
      <c r="CE296" s="20">
        <v>730000</v>
      </c>
      <c r="CF296" s="20">
        <v>0</v>
      </c>
      <c r="CG296" s="20">
        <v>0</v>
      </c>
      <c r="CH296" s="20">
        <v>0</v>
      </c>
      <c r="CI296" s="20">
        <v>0</v>
      </c>
      <c r="CJ296" s="20">
        <v>0</v>
      </c>
      <c r="CK296" s="20">
        <v>0</v>
      </c>
      <c r="CL296" s="20">
        <v>0</v>
      </c>
      <c r="CM296" s="20">
        <v>0</v>
      </c>
      <c r="CN296" s="20">
        <v>0</v>
      </c>
      <c r="CO296" s="20">
        <v>0</v>
      </c>
      <c r="CP296" s="20">
        <v>500000</v>
      </c>
      <c r="CQ296" s="20">
        <v>0</v>
      </c>
      <c r="CR296" s="20">
        <v>0</v>
      </c>
      <c r="CS296" s="20">
        <v>0</v>
      </c>
      <c r="CT296" s="20">
        <v>0</v>
      </c>
      <c r="CU296" s="20">
        <v>0</v>
      </c>
      <c r="CV296" s="20">
        <v>0</v>
      </c>
      <c r="CW296" s="20">
        <v>0</v>
      </c>
      <c r="CX296" s="20">
        <v>0</v>
      </c>
      <c r="CY296" s="20">
        <v>0</v>
      </c>
      <c r="CZ296" s="20">
        <v>0</v>
      </c>
      <c r="DA296" s="20">
        <v>0</v>
      </c>
      <c r="DB296" s="20">
        <v>0</v>
      </c>
      <c r="DC296" s="20">
        <v>0</v>
      </c>
      <c r="DD296" s="20">
        <v>0</v>
      </c>
      <c r="DE296" s="20">
        <v>0</v>
      </c>
      <c r="DF296" s="20">
        <v>0</v>
      </c>
      <c r="DG296" s="29">
        <v>0</v>
      </c>
    </row>
    <row r="297" ht="15.4" customHeight="1" spans="1:111">
      <c r="A297" s="21" t="s">
        <v>2456</v>
      </c>
      <c r="B297" s="22" t="s">
        <v>1744</v>
      </c>
      <c r="C297" s="22" t="s">
        <v>1744</v>
      </c>
      <c r="D297" s="22" t="s">
        <v>1955</v>
      </c>
      <c r="E297" s="20">
        <v>2204102.14</v>
      </c>
      <c r="F297" s="20">
        <v>2021573.12</v>
      </c>
      <c r="G297" s="20">
        <v>1021612.2</v>
      </c>
      <c r="H297" s="20">
        <v>625388.02</v>
      </c>
      <c r="I297" s="20">
        <v>148548.14</v>
      </c>
      <c r="J297" s="20">
        <v>0</v>
      </c>
      <c r="K297" s="20">
        <v>40000</v>
      </c>
      <c r="L297" s="20">
        <v>31515.2</v>
      </c>
      <c r="M297" s="20">
        <v>0</v>
      </c>
      <c r="N297" s="20">
        <v>74807.28</v>
      </c>
      <c r="O297" s="20">
        <v>13220</v>
      </c>
      <c r="P297" s="20">
        <v>4775.48</v>
      </c>
      <c r="Q297" s="20">
        <v>52106.8</v>
      </c>
      <c r="R297" s="20">
        <v>0</v>
      </c>
      <c r="S297" s="20">
        <v>9600</v>
      </c>
      <c r="T297" s="20">
        <v>155313.02</v>
      </c>
      <c r="U297" s="20">
        <v>26000</v>
      </c>
      <c r="V297" s="20">
        <v>15500</v>
      </c>
      <c r="W297" s="20">
        <v>5000</v>
      </c>
      <c r="X297" s="20">
        <v>0</v>
      </c>
      <c r="Y297" s="20">
        <v>0</v>
      </c>
      <c r="Z297" s="20">
        <v>0</v>
      </c>
      <c r="AA297" s="20">
        <v>0</v>
      </c>
      <c r="AB297" s="20">
        <v>0</v>
      </c>
      <c r="AC297" s="20">
        <v>0</v>
      </c>
      <c r="AD297" s="20">
        <v>8353.02</v>
      </c>
      <c r="AE297" s="20">
        <v>0</v>
      </c>
      <c r="AF297" s="20">
        <v>79710</v>
      </c>
      <c r="AG297" s="20">
        <v>0</v>
      </c>
      <c r="AH297" s="20">
        <v>5500</v>
      </c>
      <c r="AI297" s="20">
        <v>1000</v>
      </c>
      <c r="AJ297" s="20">
        <v>5105</v>
      </c>
      <c r="AK297" s="20">
        <v>0</v>
      </c>
      <c r="AL297" s="20">
        <v>0</v>
      </c>
      <c r="AM297" s="20">
        <v>0</v>
      </c>
      <c r="AN297" s="20">
        <v>1000</v>
      </c>
      <c r="AO297" s="20">
        <v>0</v>
      </c>
      <c r="AP297" s="20">
        <v>0</v>
      </c>
      <c r="AQ297" s="20">
        <v>1196</v>
      </c>
      <c r="AR297" s="20">
        <v>3430</v>
      </c>
      <c r="AS297" s="20">
        <v>2200</v>
      </c>
      <c r="AT297" s="20">
        <v>0</v>
      </c>
      <c r="AU297" s="20">
        <v>1319</v>
      </c>
      <c r="AV297" s="20">
        <v>27216</v>
      </c>
      <c r="AW297" s="20">
        <v>0</v>
      </c>
      <c r="AX297" s="20">
        <v>0</v>
      </c>
      <c r="AY297" s="20">
        <v>0</v>
      </c>
      <c r="AZ297" s="20">
        <v>24816</v>
      </c>
      <c r="BA297" s="20">
        <v>2400</v>
      </c>
      <c r="BB297" s="20">
        <v>0</v>
      </c>
      <c r="BC297" s="20">
        <v>0</v>
      </c>
      <c r="BD297" s="20">
        <v>0</v>
      </c>
      <c r="BE297" s="20">
        <v>0</v>
      </c>
      <c r="BF297" s="20">
        <v>0</v>
      </c>
      <c r="BG297" s="20">
        <v>0</v>
      </c>
      <c r="BH297" s="20">
        <v>0</v>
      </c>
      <c r="BI297" s="20">
        <v>0</v>
      </c>
      <c r="BJ297" s="20">
        <v>0</v>
      </c>
      <c r="BK297" s="20">
        <v>0</v>
      </c>
      <c r="BL297" s="20">
        <v>0</v>
      </c>
      <c r="BM297" s="20">
        <v>0</v>
      </c>
      <c r="BN297" s="20">
        <v>0</v>
      </c>
      <c r="BO297" s="20">
        <v>0</v>
      </c>
      <c r="BP297" s="20">
        <v>0</v>
      </c>
      <c r="BQ297" s="20">
        <v>0</v>
      </c>
      <c r="BR297" s="20">
        <v>0</v>
      </c>
      <c r="BS297" s="20">
        <v>0</v>
      </c>
      <c r="BT297" s="20">
        <v>0</v>
      </c>
      <c r="BU297" s="20">
        <v>0</v>
      </c>
      <c r="BV297" s="20">
        <v>0</v>
      </c>
      <c r="BW297" s="20">
        <v>0</v>
      </c>
      <c r="BX297" s="20">
        <v>0</v>
      </c>
      <c r="BY297" s="20">
        <v>0</v>
      </c>
      <c r="BZ297" s="20">
        <v>0</v>
      </c>
      <c r="CA297" s="20">
        <v>0</v>
      </c>
      <c r="CB297" s="20">
        <v>0</v>
      </c>
      <c r="CC297" s="20">
        <v>0</v>
      </c>
      <c r="CD297" s="20">
        <v>0</v>
      </c>
      <c r="CE297" s="20">
        <v>0</v>
      </c>
      <c r="CF297" s="20">
        <v>0</v>
      </c>
      <c r="CG297" s="20">
        <v>0</v>
      </c>
      <c r="CH297" s="20">
        <v>0</v>
      </c>
      <c r="CI297" s="20">
        <v>0</v>
      </c>
      <c r="CJ297" s="20">
        <v>0</v>
      </c>
      <c r="CK297" s="20">
        <v>0</v>
      </c>
      <c r="CL297" s="20">
        <v>0</v>
      </c>
      <c r="CM297" s="20">
        <v>0</v>
      </c>
      <c r="CN297" s="20">
        <v>0</v>
      </c>
      <c r="CO297" s="20">
        <v>0</v>
      </c>
      <c r="CP297" s="20">
        <v>0</v>
      </c>
      <c r="CQ297" s="20">
        <v>0</v>
      </c>
      <c r="CR297" s="20">
        <v>0</v>
      </c>
      <c r="CS297" s="20">
        <v>0</v>
      </c>
      <c r="CT297" s="20">
        <v>0</v>
      </c>
      <c r="CU297" s="20">
        <v>0</v>
      </c>
      <c r="CV297" s="20">
        <v>0</v>
      </c>
      <c r="CW297" s="20">
        <v>0</v>
      </c>
      <c r="CX297" s="20">
        <v>0</v>
      </c>
      <c r="CY297" s="20">
        <v>0</v>
      </c>
      <c r="CZ297" s="20">
        <v>0</v>
      </c>
      <c r="DA297" s="20">
        <v>0</v>
      </c>
      <c r="DB297" s="20">
        <v>0</v>
      </c>
      <c r="DC297" s="20">
        <v>0</v>
      </c>
      <c r="DD297" s="20">
        <v>0</v>
      </c>
      <c r="DE297" s="20">
        <v>0</v>
      </c>
      <c r="DF297" s="20">
        <v>0</v>
      </c>
      <c r="DG297" s="29">
        <v>0</v>
      </c>
    </row>
    <row r="298" ht="15.4" customHeight="1" spans="1:111">
      <c r="A298" s="21" t="s">
        <v>2457</v>
      </c>
      <c r="B298" s="22" t="s">
        <v>1744</v>
      </c>
      <c r="C298" s="22" t="s">
        <v>1744</v>
      </c>
      <c r="D298" s="22" t="s">
        <v>1957</v>
      </c>
      <c r="E298" s="20">
        <v>100000</v>
      </c>
      <c r="F298" s="20">
        <v>0</v>
      </c>
      <c r="G298" s="20">
        <v>0</v>
      </c>
      <c r="H298" s="20">
        <v>0</v>
      </c>
      <c r="I298" s="20">
        <v>0</v>
      </c>
      <c r="J298" s="20">
        <v>0</v>
      </c>
      <c r="K298" s="20">
        <v>0</v>
      </c>
      <c r="L298" s="20">
        <v>0</v>
      </c>
      <c r="M298" s="20">
        <v>0</v>
      </c>
      <c r="N298" s="20">
        <v>0</v>
      </c>
      <c r="O298" s="20">
        <v>0</v>
      </c>
      <c r="P298" s="20">
        <v>0</v>
      </c>
      <c r="Q298" s="20">
        <v>0</v>
      </c>
      <c r="R298" s="20">
        <v>0</v>
      </c>
      <c r="S298" s="20">
        <v>0</v>
      </c>
      <c r="T298" s="20">
        <v>100000</v>
      </c>
      <c r="U298" s="20">
        <v>0</v>
      </c>
      <c r="V298" s="20">
        <v>0</v>
      </c>
      <c r="W298" s="20">
        <v>100000</v>
      </c>
      <c r="X298" s="20">
        <v>0</v>
      </c>
      <c r="Y298" s="20">
        <v>0</v>
      </c>
      <c r="Z298" s="20">
        <v>0</v>
      </c>
      <c r="AA298" s="20">
        <v>0</v>
      </c>
      <c r="AB298" s="20">
        <v>0</v>
      </c>
      <c r="AC298" s="20">
        <v>0</v>
      </c>
      <c r="AD298" s="20">
        <v>0</v>
      </c>
      <c r="AE298" s="20">
        <v>0</v>
      </c>
      <c r="AF298" s="20">
        <v>0</v>
      </c>
      <c r="AG298" s="20">
        <v>0</v>
      </c>
      <c r="AH298" s="20">
        <v>0</v>
      </c>
      <c r="AI298" s="20">
        <v>0</v>
      </c>
      <c r="AJ298" s="20">
        <v>0</v>
      </c>
      <c r="AK298" s="20">
        <v>0</v>
      </c>
      <c r="AL298" s="20">
        <v>0</v>
      </c>
      <c r="AM298" s="20">
        <v>0</v>
      </c>
      <c r="AN298" s="20">
        <v>0</v>
      </c>
      <c r="AO298" s="20">
        <v>0</v>
      </c>
      <c r="AP298" s="20">
        <v>0</v>
      </c>
      <c r="AQ298" s="20">
        <v>0</v>
      </c>
      <c r="AR298" s="20">
        <v>0</v>
      </c>
      <c r="AS298" s="20">
        <v>0</v>
      </c>
      <c r="AT298" s="20">
        <v>0</v>
      </c>
      <c r="AU298" s="20">
        <v>0</v>
      </c>
      <c r="AV298" s="20">
        <v>0</v>
      </c>
      <c r="AW298" s="20">
        <v>0</v>
      </c>
      <c r="AX298" s="20">
        <v>0</v>
      </c>
      <c r="AY298" s="20">
        <v>0</v>
      </c>
      <c r="AZ298" s="20">
        <v>0</v>
      </c>
      <c r="BA298" s="20">
        <v>0</v>
      </c>
      <c r="BB298" s="20">
        <v>0</v>
      </c>
      <c r="BC298" s="20">
        <v>0</v>
      </c>
      <c r="BD298" s="20">
        <v>0</v>
      </c>
      <c r="BE298" s="20">
        <v>0</v>
      </c>
      <c r="BF298" s="20">
        <v>0</v>
      </c>
      <c r="BG298" s="20">
        <v>0</v>
      </c>
      <c r="BH298" s="20">
        <v>0</v>
      </c>
      <c r="BI298" s="20">
        <v>0</v>
      </c>
      <c r="BJ298" s="20">
        <v>0</v>
      </c>
      <c r="BK298" s="20">
        <v>0</v>
      </c>
      <c r="BL298" s="20">
        <v>0</v>
      </c>
      <c r="BM298" s="20">
        <v>0</v>
      </c>
      <c r="BN298" s="20">
        <v>0</v>
      </c>
      <c r="BO298" s="20">
        <v>0</v>
      </c>
      <c r="BP298" s="20">
        <v>0</v>
      </c>
      <c r="BQ298" s="20">
        <v>0</v>
      </c>
      <c r="BR298" s="20">
        <v>0</v>
      </c>
      <c r="BS298" s="20">
        <v>0</v>
      </c>
      <c r="BT298" s="20">
        <v>0</v>
      </c>
      <c r="BU298" s="20">
        <v>0</v>
      </c>
      <c r="BV298" s="20">
        <v>0</v>
      </c>
      <c r="BW298" s="20">
        <v>0</v>
      </c>
      <c r="BX298" s="20">
        <v>0</v>
      </c>
      <c r="BY298" s="20">
        <v>0</v>
      </c>
      <c r="BZ298" s="20">
        <v>0</v>
      </c>
      <c r="CA298" s="20">
        <v>0</v>
      </c>
      <c r="CB298" s="20">
        <v>0</v>
      </c>
      <c r="CC298" s="20">
        <v>0</v>
      </c>
      <c r="CD298" s="20">
        <v>0</v>
      </c>
      <c r="CE298" s="20">
        <v>0</v>
      </c>
      <c r="CF298" s="20">
        <v>0</v>
      </c>
      <c r="CG298" s="20">
        <v>0</v>
      </c>
      <c r="CH298" s="20">
        <v>0</v>
      </c>
      <c r="CI298" s="20">
        <v>0</v>
      </c>
      <c r="CJ298" s="20">
        <v>0</v>
      </c>
      <c r="CK298" s="20">
        <v>0</v>
      </c>
      <c r="CL298" s="20">
        <v>0</v>
      </c>
      <c r="CM298" s="20">
        <v>0</v>
      </c>
      <c r="CN298" s="20">
        <v>0</v>
      </c>
      <c r="CO298" s="20">
        <v>0</v>
      </c>
      <c r="CP298" s="20">
        <v>0</v>
      </c>
      <c r="CQ298" s="20">
        <v>0</v>
      </c>
      <c r="CR298" s="20">
        <v>0</v>
      </c>
      <c r="CS298" s="20">
        <v>0</v>
      </c>
      <c r="CT298" s="20">
        <v>0</v>
      </c>
      <c r="CU298" s="20">
        <v>0</v>
      </c>
      <c r="CV298" s="20">
        <v>0</v>
      </c>
      <c r="CW298" s="20">
        <v>0</v>
      </c>
      <c r="CX298" s="20">
        <v>0</v>
      </c>
      <c r="CY298" s="20">
        <v>0</v>
      </c>
      <c r="CZ298" s="20">
        <v>0</v>
      </c>
      <c r="DA298" s="20">
        <v>0</v>
      </c>
      <c r="DB298" s="20">
        <v>0</v>
      </c>
      <c r="DC298" s="20">
        <v>0</v>
      </c>
      <c r="DD298" s="20">
        <v>0</v>
      </c>
      <c r="DE298" s="20">
        <v>0</v>
      </c>
      <c r="DF298" s="20">
        <v>0</v>
      </c>
      <c r="DG298" s="29">
        <v>0</v>
      </c>
    </row>
    <row r="299" ht="15.4" customHeight="1" spans="1:111">
      <c r="A299" s="21" t="s">
        <v>2458</v>
      </c>
      <c r="B299" s="22" t="s">
        <v>1744</v>
      </c>
      <c r="C299" s="22" t="s">
        <v>1744</v>
      </c>
      <c r="D299" s="22" t="s">
        <v>2459</v>
      </c>
      <c r="E299" s="20">
        <v>50000</v>
      </c>
      <c r="F299" s="20">
        <v>0</v>
      </c>
      <c r="G299" s="20">
        <v>0</v>
      </c>
      <c r="H299" s="20">
        <v>0</v>
      </c>
      <c r="I299" s="20">
        <v>0</v>
      </c>
      <c r="J299" s="20">
        <v>0</v>
      </c>
      <c r="K299" s="20">
        <v>0</v>
      </c>
      <c r="L299" s="20">
        <v>0</v>
      </c>
      <c r="M299" s="20">
        <v>0</v>
      </c>
      <c r="N299" s="20">
        <v>0</v>
      </c>
      <c r="O299" s="20">
        <v>0</v>
      </c>
      <c r="P299" s="20">
        <v>0</v>
      </c>
      <c r="Q299" s="20">
        <v>0</v>
      </c>
      <c r="R299" s="20">
        <v>0</v>
      </c>
      <c r="S299" s="20">
        <v>0</v>
      </c>
      <c r="T299" s="20">
        <v>50000</v>
      </c>
      <c r="U299" s="20">
        <v>0</v>
      </c>
      <c r="V299" s="20">
        <v>0</v>
      </c>
      <c r="W299" s="20">
        <v>0</v>
      </c>
      <c r="X299" s="20">
        <v>0</v>
      </c>
      <c r="Y299" s="20">
        <v>0</v>
      </c>
      <c r="Z299" s="20">
        <v>0</v>
      </c>
      <c r="AA299" s="20">
        <v>0</v>
      </c>
      <c r="AB299" s="20">
        <v>0</v>
      </c>
      <c r="AC299" s="20">
        <v>0</v>
      </c>
      <c r="AD299" s="20">
        <v>0</v>
      </c>
      <c r="AE299" s="20">
        <v>0</v>
      </c>
      <c r="AF299" s="20">
        <v>50000</v>
      </c>
      <c r="AG299" s="20">
        <v>0</v>
      </c>
      <c r="AH299" s="20">
        <v>0</v>
      </c>
      <c r="AI299" s="20">
        <v>0</v>
      </c>
      <c r="AJ299" s="20">
        <v>0</v>
      </c>
      <c r="AK299" s="20">
        <v>0</v>
      </c>
      <c r="AL299" s="20">
        <v>0</v>
      </c>
      <c r="AM299" s="20">
        <v>0</v>
      </c>
      <c r="AN299" s="20">
        <v>0</v>
      </c>
      <c r="AO299" s="20">
        <v>0</v>
      </c>
      <c r="AP299" s="20">
        <v>0</v>
      </c>
      <c r="AQ299" s="20">
        <v>0</v>
      </c>
      <c r="AR299" s="20">
        <v>0</v>
      </c>
      <c r="AS299" s="20">
        <v>0</v>
      </c>
      <c r="AT299" s="20">
        <v>0</v>
      </c>
      <c r="AU299" s="20">
        <v>0</v>
      </c>
      <c r="AV299" s="20">
        <v>0</v>
      </c>
      <c r="AW299" s="20">
        <v>0</v>
      </c>
      <c r="AX299" s="20">
        <v>0</v>
      </c>
      <c r="AY299" s="20">
        <v>0</v>
      </c>
      <c r="AZ299" s="20">
        <v>0</v>
      </c>
      <c r="BA299" s="20">
        <v>0</v>
      </c>
      <c r="BB299" s="20">
        <v>0</v>
      </c>
      <c r="BC299" s="20">
        <v>0</v>
      </c>
      <c r="BD299" s="20">
        <v>0</v>
      </c>
      <c r="BE299" s="20">
        <v>0</v>
      </c>
      <c r="BF299" s="20">
        <v>0</v>
      </c>
      <c r="BG299" s="20">
        <v>0</v>
      </c>
      <c r="BH299" s="20">
        <v>0</v>
      </c>
      <c r="BI299" s="20">
        <v>0</v>
      </c>
      <c r="BJ299" s="20">
        <v>0</v>
      </c>
      <c r="BK299" s="20">
        <v>0</v>
      </c>
      <c r="BL299" s="20">
        <v>0</v>
      </c>
      <c r="BM299" s="20">
        <v>0</v>
      </c>
      <c r="BN299" s="20">
        <v>0</v>
      </c>
      <c r="BO299" s="20">
        <v>0</v>
      </c>
      <c r="BP299" s="20">
        <v>0</v>
      </c>
      <c r="BQ299" s="20">
        <v>0</v>
      </c>
      <c r="BR299" s="20">
        <v>0</v>
      </c>
      <c r="BS299" s="20">
        <v>0</v>
      </c>
      <c r="BT299" s="20">
        <v>0</v>
      </c>
      <c r="BU299" s="20">
        <v>0</v>
      </c>
      <c r="BV299" s="20">
        <v>0</v>
      </c>
      <c r="BW299" s="20">
        <v>0</v>
      </c>
      <c r="BX299" s="20">
        <v>0</v>
      </c>
      <c r="BY299" s="20">
        <v>0</v>
      </c>
      <c r="BZ299" s="20">
        <v>0</v>
      </c>
      <c r="CA299" s="20">
        <v>0</v>
      </c>
      <c r="CB299" s="20">
        <v>0</v>
      </c>
      <c r="CC299" s="20">
        <v>0</v>
      </c>
      <c r="CD299" s="20">
        <v>0</v>
      </c>
      <c r="CE299" s="20">
        <v>0</v>
      </c>
      <c r="CF299" s="20">
        <v>0</v>
      </c>
      <c r="CG299" s="20">
        <v>0</v>
      </c>
      <c r="CH299" s="20">
        <v>0</v>
      </c>
      <c r="CI299" s="20">
        <v>0</v>
      </c>
      <c r="CJ299" s="20">
        <v>0</v>
      </c>
      <c r="CK299" s="20">
        <v>0</v>
      </c>
      <c r="CL299" s="20">
        <v>0</v>
      </c>
      <c r="CM299" s="20">
        <v>0</v>
      </c>
      <c r="CN299" s="20">
        <v>0</v>
      </c>
      <c r="CO299" s="20">
        <v>0</v>
      </c>
      <c r="CP299" s="20">
        <v>0</v>
      </c>
      <c r="CQ299" s="20">
        <v>0</v>
      </c>
      <c r="CR299" s="20">
        <v>0</v>
      </c>
      <c r="CS299" s="20">
        <v>0</v>
      </c>
      <c r="CT299" s="20">
        <v>0</v>
      </c>
      <c r="CU299" s="20">
        <v>0</v>
      </c>
      <c r="CV299" s="20">
        <v>0</v>
      </c>
      <c r="CW299" s="20">
        <v>0</v>
      </c>
      <c r="CX299" s="20">
        <v>0</v>
      </c>
      <c r="CY299" s="20">
        <v>0</v>
      </c>
      <c r="CZ299" s="20">
        <v>0</v>
      </c>
      <c r="DA299" s="20">
        <v>0</v>
      </c>
      <c r="DB299" s="20">
        <v>0</v>
      </c>
      <c r="DC299" s="20">
        <v>0</v>
      </c>
      <c r="DD299" s="20">
        <v>0</v>
      </c>
      <c r="DE299" s="20">
        <v>0</v>
      </c>
      <c r="DF299" s="20">
        <v>0</v>
      </c>
      <c r="DG299" s="29">
        <v>0</v>
      </c>
    </row>
    <row r="300" ht="15.4" customHeight="1" spans="1:111">
      <c r="A300" s="21" t="s">
        <v>2460</v>
      </c>
      <c r="B300" s="22" t="s">
        <v>1744</v>
      </c>
      <c r="C300" s="22" t="s">
        <v>1744</v>
      </c>
      <c r="D300" s="22" t="s">
        <v>2461</v>
      </c>
      <c r="E300" s="20">
        <v>200000</v>
      </c>
      <c r="F300" s="20">
        <v>0</v>
      </c>
      <c r="G300" s="20">
        <v>0</v>
      </c>
      <c r="H300" s="20">
        <v>0</v>
      </c>
      <c r="I300" s="20">
        <v>0</v>
      </c>
      <c r="J300" s="20">
        <v>0</v>
      </c>
      <c r="K300" s="20">
        <v>0</v>
      </c>
      <c r="L300" s="20">
        <v>0</v>
      </c>
      <c r="M300" s="20">
        <v>0</v>
      </c>
      <c r="N300" s="20">
        <v>0</v>
      </c>
      <c r="O300" s="20">
        <v>0</v>
      </c>
      <c r="P300" s="20">
        <v>0</v>
      </c>
      <c r="Q300" s="20">
        <v>0</v>
      </c>
      <c r="R300" s="20">
        <v>0</v>
      </c>
      <c r="S300" s="20">
        <v>0</v>
      </c>
      <c r="T300" s="20">
        <v>200000</v>
      </c>
      <c r="U300" s="20">
        <v>30000</v>
      </c>
      <c r="V300" s="20">
        <v>30000</v>
      </c>
      <c r="W300" s="20">
        <v>0</v>
      </c>
      <c r="X300" s="20">
        <v>0</v>
      </c>
      <c r="Y300" s="20">
        <v>10000</v>
      </c>
      <c r="Z300" s="20">
        <v>8000</v>
      </c>
      <c r="AA300" s="20">
        <v>12000</v>
      </c>
      <c r="AB300" s="20">
        <v>0</v>
      </c>
      <c r="AC300" s="20">
        <v>0</v>
      </c>
      <c r="AD300" s="20">
        <v>30000</v>
      </c>
      <c r="AE300" s="20">
        <v>0</v>
      </c>
      <c r="AF300" s="20">
        <v>50000</v>
      </c>
      <c r="AG300" s="20">
        <v>0</v>
      </c>
      <c r="AH300" s="20">
        <v>0</v>
      </c>
      <c r="AI300" s="20">
        <v>0</v>
      </c>
      <c r="AJ300" s="20">
        <v>0</v>
      </c>
      <c r="AK300" s="20">
        <v>0</v>
      </c>
      <c r="AL300" s="20">
        <v>0</v>
      </c>
      <c r="AM300" s="20">
        <v>0</v>
      </c>
      <c r="AN300" s="20">
        <v>30000</v>
      </c>
      <c r="AO300" s="20">
        <v>0</v>
      </c>
      <c r="AP300" s="20">
        <v>0</v>
      </c>
      <c r="AQ300" s="20">
        <v>0</v>
      </c>
      <c r="AR300" s="20">
        <v>0</v>
      </c>
      <c r="AS300" s="20">
        <v>0</v>
      </c>
      <c r="AT300" s="20">
        <v>0</v>
      </c>
      <c r="AU300" s="20">
        <v>0</v>
      </c>
      <c r="AV300" s="20">
        <v>0</v>
      </c>
      <c r="AW300" s="20">
        <v>0</v>
      </c>
      <c r="AX300" s="20">
        <v>0</v>
      </c>
      <c r="AY300" s="20">
        <v>0</v>
      </c>
      <c r="AZ300" s="20">
        <v>0</v>
      </c>
      <c r="BA300" s="20">
        <v>0</v>
      </c>
      <c r="BB300" s="20">
        <v>0</v>
      </c>
      <c r="BC300" s="20">
        <v>0</v>
      </c>
      <c r="BD300" s="20">
        <v>0</v>
      </c>
      <c r="BE300" s="20">
        <v>0</v>
      </c>
      <c r="BF300" s="20">
        <v>0</v>
      </c>
      <c r="BG300" s="20">
        <v>0</v>
      </c>
      <c r="BH300" s="20">
        <v>0</v>
      </c>
      <c r="BI300" s="20">
        <v>0</v>
      </c>
      <c r="BJ300" s="20">
        <v>0</v>
      </c>
      <c r="BK300" s="20">
        <v>0</v>
      </c>
      <c r="BL300" s="20">
        <v>0</v>
      </c>
      <c r="BM300" s="20">
        <v>0</v>
      </c>
      <c r="BN300" s="20">
        <v>0</v>
      </c>
      <c r="BO300" s="20">
        <v>0</v>
      </c>
      <c r="BP300" s="20">
        <v>0</v>
      </c>
      <c r="BQ300" s="20">
        <v>0</v>
      </c>
      <c r="BR300" s="20">
        <v>0</v>
      </c>
      <c r="BS300" s="20">
        <v>0</v>
      </c>
      <c r="BT300" s="20">
        <v>0</v>
      </c>
      <c r="BU300" s="20">
        <v>0</v>
      </c>
      <c r="BV300" s="20">
        <v>0</v>
      </c>
      <c r="BW300" s="20">
        <v>0</v>
      </c>
      <c r="BX300" s="20">
        <v>0</v>
      </c>
      <c r="BY300" s="20">
        <v>0</v>
      </c>
      <c r="BZ300" s="20">
        <v>0</v>
      </c>
      <c r="CA300" s="20">
        <v>0</v>
      </c>
      <c r="CB300" s="20">
        <v>0</v>
      </c>
      <c r="CC300" s="20">
        <v>0</v>
      </c>
      <c r="CD300" s="20">
        <v>0</v>
      </c>
      <c r="CE300" s="20">
        <v>0</v>
      </c>
      <c r="CF300" s="20">
        <v>0</v>
      </c>
      <c r="CG300" s="20">
        <v>0</v>
      </c>
      <c r="CH300" s="20">
        <v>0</v>
      </c>
      <c r="CI300" s="20">
        <v>0</v>
      </c>
      <c r="CJ300" s="20">
        <v>0</v>
      </c>
      <c r="CK300" s="20">
        <v>0</v>
      </c>
      <c r="CL300" s="20">
        <v>0</v>
      </c>
      <c r="CM300" s="20">
        <v>0</v>
      </c>
      <c r="CN300" s="20">
        <v>0</v>
      </c>
      <c r="CO300" s="20">
        <v>0</v>
      </c>
      <c r="CP300" s="20">
        <v>0</v>
      </c>
      <c r="CQ300" s="20">
        <v>0</v>
      </c>
      <c r="CR300" s="20">
        <v>0</v>
      </c>
      <c r="CS300" s="20">
        <v>0</v>
      </c>
      <c r="CT300" s="20">
        <v>0</v>
      </c>
      <c r="CU300" s="20">
        <v>0</v>
      </c>
      <c r="CV300" s="20">
        <v>0</v>
      </c>
      <c r="CW300" s="20">
        <v>0</v>
      </c>
      <c r="CX300" s="20">
        <v>0</v>
      </c>
      <c r="CY300" s="20">
        <v>0</v>
      </c>
      <c r="CZ300" s="20">
        <v>0</v>
      </c>
      <c r="DA300" s="20">
        <v>0</v>
      </c>
      <c r="DB300" s="20">
        <v>0</v>
      </c>
      <c r="DC300" s="20">
        <v>0</v>
      </c>
      <c r="DD300" s="20">
        <v>0</v>
      </c>
      <c r="DE300" s="20">
        <v>0</v>
      </c>
      <c r="DF300" s="20">
        <v>0</v>
      </c>
      <c r="DG300" s="29">
        <v>0</v>
      </c>
    </row>
    <row r="301" ht="15.4" customHeight="1" spans="1:111">
      <c r="A301" s="21" t="s">
        <v>2462</v>
      </c>
      <c r="B301" s="22" t="s">
        <v>1744</v>
      </c>
      <c r="C301" s="22" t="s">
        <v>1744</v>
      </c>
      <c r="D301" s="22" t="s">
        <v>2463</v>
      </c>
      <c r="E301" s="20">
        <v>30000</v>
      </c>
      <c r="F301" s="20">
        <v>0</v>
      </c>
      <c r="G301" s="20">
        <v>0</v>
      </c>
      <c r="H301" s="20">
        <v>0</v>
      </c>
      <c r="I301" s="20">
        <v>0</v>
      </c>
      <c r="J301" s="20">
        <v>0</v>
      </c>
      <c r="K301" s="20">
        <v>0</v>
      </c>
      <c r="L301" s="20">
        <v>0</v>
      </c>
      <c r="M301" s="20">
        <v>0</v>
      </c>
      <c r="N301" s="20">
        <v>0</v>
      </c>
      <c r="O301" s="20">
        <v>0</v>
      </c>
      <c r="P301" s="20">
        <v>0</v>
      </c>
      <c r="Q301" s="20">
        <v>0</v>
      </c>
      <c r="R301" s="20">
        <v>0</v>
      </c>
      <c r="S301" s="20">
        <v>0</v>
      </c>
      <c r="T301" s="20">
        <v>30000</v>
      </c>
      <c r="U301" s="20">
        <v>0</v>
      </c>
      <c r="V301" s="20">
        <v>0</v>
      </c>
      <c r="W301" s="20">
        <v>0</v>
      </c>
      <c r="X301" s="20">
        <v>0</v>
      </c>
      <c r="Y301" s="20">
        <v>0</v>
      </c>
      <c r="Z301" s="20">
        <v>0</v>
      </c>
      <c r="AA301" s="20">
        <v>0</v>
      </c>
      <c r="AB301" s="20">
        <v>0</v>
      </c>
      <c r="AC301" s="20">
        <v>0</v>
      </c>
      <c r="AD301" s="20">
        <v>30000</v>
      </c>
      <c r="AE301" s="20">
        <v>0</v>
      </c>
      <c r="AF301" s="20">
        <v>0</v>
      </c>
      <c r="AG301" s="20">
        <v>0</v>
      </c>
      <c r="AH301" s="20">
        <v>0</v>
      </c>
      <c r="AI301" s="20">
        <v>0</v>
      </c>
      <c r="AJ301" s="20">
        <v>0</v>
      </c>
      <c r="AK301" s="20">
        <v>0</v>
      </c>
      <c r="AL301" s="20">
        <v>0</v>
      </c>
      <c r="AM301" s="20">
        <v>0</v>
      </c>
      <c r="AN301" s="20">
        <v>0</v>
      </c>
      <c r="AO301" s="20">
        <v>0</v>
      </c>
      <c r="AP301" s="20">
        <v>0</v>
      </c>
      <c r="AQ301" s="20">
        <v>0</v>
      </c>
      <c r="AR301" s="20">
        <v>0</v>
      </c>
      <c r="AS301" s="20">
        <v>0</v>
      </c>
      <c r="AT301" s="20">
        <v>0</v>
      </c>
      <c r="AU301" s="20">
        <v>0</v>
      </c>
      <c r="AV301" s="20">
        <v>0</v>
      </c>
      <c r="AW301" s="20">
        <v>0</v>
      </c>
      <c r="AX301" s="20">
        <v>0</v>
      </c>
      <c r="AY301" s="20">
        <v>0</v>
      </c>
      <c r="AZ301" s="20">
        <v>0</v>
      </c>
      <c r="BA301" s="20">
        <v>0</v>
      </c>
      <c r="BB301" s="20">
        <v>0</v>
      </c>
      <c r="BC301" s="20">
        <v>0</v>
      </c>
      <c r="BD301" s="20">
        <v>0</v>
      </c>
      <c r="BE301" s="20">
        <v>0</v>
      </c>
      <c r="BF301" s="20">
        <v>0</v>
      </c>
      <c r="BG301" s="20">
        <v>0</v>
      </c>
      <c r="BH301" s="20">
        <v>0</v>
      </c>
      <c r="BI301" s="20">
        <v>0</v>
      </c>
      <c r="BJ301" s="20">
        <v>0</v>
      </c>
      <c r="BK301" s="20">
        <v>0</v>
      </c>
      <c r="BL301" s="20">
        <v>0</v>
      </c>
      <c r="BM301" s="20">
        <v>0</v>
      </c>
      <c r="BN301" s="20">
        <v>0</v>
      </c>
      <c r="BO301" s="20">
        <v>0</v>
      </c>
      <c r="BP301" s="20">
        <v>0</v>
      </c>
      <c r="BQ301" s="20">
        <v>0</v>
      </c>
      <c r="BR301" s="20">
        <v>0</v>
      </c>
      <c r="BS301" s="20">
        <v>0</v>
      </c>
      <c r="BT301" s="20">
        <v>0</v>
      </c>
      <c r="BU301" s="20">
        <v>0</v>
      </c>
      <c r="BV301" s="20">
        <v>0</v>
      </c>
      <c r="BW301" s="20">
        <v>0</v>
      </c>
      <c r="BX301" s="20">
        <v>0</v>
      </c>
      <c r="BY301" s="20">
        <v>0</v>
      </c>
      <c r="BZ301" s="20">
        <v>0</v>
      </c>
      <c r="CA301" s="20">
        <v>0</v>
      </c>
      <c r="CB301" s="20">
        <v>0</v>
      </c>
      <c r="CC301" s="20">
        <v>0</v>
      </c>
      <c r="CD301" s="20">
        <v>0</v>
      </c>
      <c r="CE301" s="20">
        <v>0</v>
      </c>
      <c r="CF301" s="20">
        <v>0</v>
      </c>
      <c r="CG301" s="20">
        <v>0</v>
      </c>
      <c r="CH301" s="20">
        <v>0</v>
      </c>
      <c r="CI301" s="20">
        <v>0</v>
      </c>
      <c r="CJ301" s="20">
        <v>0</v>
      </c>
      <c r="CK301" s="20">
        <v>0</v>
      </c>
      <c r="CL301" s="20">
        <v>0</v>
      </c>
      <c r="CM301" s="20">
        <v>0</v>
      </c>
      <c r="CN301" s="20">
        <v>0</v>
      </c>
      <c r="CO301" s="20">
        <v>0</v>
      </c>
      <c r="CP301" s="20">
        <v>0</v>
      </c>
      <c r="CQ301" s="20">
        <v>0</v>
      </c>
      <c r="CR301" s="20">
        <v>0</v>
      </c>
      <c r="CS301" s="20">
        <v>0</v>
      </c>
      <c r="CT301" s="20">
        <v>0</v>
      </c>
      <c r="CU301" s="20">
        <v>0</v>
      </c>
      <c r="CV301" s="20">
        <v>0</v>
      </c>
      <c r="CW301" s="20">
        <v>0</v>
      </c>
      <c r="CX301" s="20">
        <v>0</v>
      </c>
      <c r="CY301" s="20">
        <v>0</v>
      </c>
      <c r="CZ301" s="20">
        <v>0</v>
      </c>
      <c r="DA301" s="20">
        <v>0</v>
      </c>
      <c r="DB301" s="20">
        <v>0</v>
      </c>
      <c r="DC301" s="20">
        <v>0</v>
      </c>
      <c r="DD301" s="20">
        <v>0</v>
      </c>
      <c r="DE301" s="20">
        <v>0</v>
      </c>
      <c r="DF301" s="20">
        <v>0</v>
      </c>
      <c r="DG301" s="29">
        <v>0</v>
      </c>
    </row>
    <row r="302" ht="15.4" customHeight="1" spans="1:111">
      <c r="A302" s="21" t="s">
        <v>2464</v>
      </c>
      <c r="B302" s="22" t="s">
        <v>1744</v>
      </c>
      <c r="C302" s="22" t="s">
        <v>1744</v>
      </c>
      <c r="D302" s="22" t="s">
        <v>2465</v>
      </c>
      <c r="E302" s="20">
        <v>30000</v>
      </c>
      <c r="F302" s="20">
        <v>0</v>
      </c>
      <c r="G302" s="20">
        <v>0</v>
      </c>
      <c r="H302" s="20">
        <v>0</v>
      </c>
      <c r="I302" s="20">
        <v>0</v>
      </c>
      <c r="J302" s="20">
        <v>0</v>
      </c>
      <c r="K302" s="20">
        <v>0</v>
      </c>
      <c r="L302" s="20">
        <v>0</v>
      </c>
      <c r="M302" s="20">
        <v>0</v>
      </c>
      <c r="N302" s="20">
        <v>0</v>
      </c>
      <c r="O302" s="20">
        <v>0</v>
      </c>
      <c r="P302" s="20">
        <v>0</v>
      </c>
      <c r="Q302" s="20">
        <v>0</v>
      </c>
      <c r="R302" s="20">
        <v>0</v>
      </c>
      <c r="S302" s="20">
        <v>0</v>
      </c>
      <c r="T302" s="20">
        <v>30000</v>
      </c>
      <c r="U302" s="20">
        <v>0</v>
      </c>
      <c r="V302" s="20">
        <v>30000</v>
      </c>
      <c r="W302" s="20">
        <v>0</v>
      </c>
      <c r="X302" s="20">
        <v>0</v>
      </c>
      <c r="Y302" s="20">
        <v>0</v>
      </c>
      <c r="Z302" s="20">
        <v>0</v>
      </c>
      <c r="AA302" s="20">
        <v>0</v>
      </c>
      <c r="AB302" s="20">
        <v>0</v>
      </c>
      <c r="AC302" s="20">
        <v>0</v>
      </c>
      <c r="AD302" s="20">
        <v>0</v>
      </c>
      <c r="AE302" s="20">
        <v>0</v>
      </c>
      <c r="AF302" s="20">
        <v>0</v>
      </c>
      <c r="AG302" s="20">
        <v>0</v>
      </c>
      <c r="AH302" s="20">
        <v>0</v>
      </c>
      <c r="AI302" s="20">
        <v>0</v>
      </c>
      <c r="AJ302" s="20">
        <v>0</v>
      </c>
      <c r="AK302" s="20">
        <v>0</v>
      </c>
      <c r="AL302" s="20">
        <v>0</v>
      </c>
      <c r="AM302" s="20">
        <v>0</v>
      </c>
      <c r="AN302" s="20">
        <v>0</v>
      </c>
      <c r="AO302" s="20">
        <v>0</v>
      </c>
      <c r="AP302" s="20">
        <v>0</v>
      </c>
      <c r="AQ302" s="20">
        <v>0</v>
      </c>
      <c r="AR302" s="20">
        <v>0</v>
      </c>
      <c r="AS302" s="20">
        <v>0</v>
      </c>
      <c r="AT302" s="20">
        <v>0</v>
      </c>
      <c r="AU302" s="20">
        <v>0</v>
      </c>
      <c r="AV302" s="20">
        <v>0</v>
      </c>
      <c r="AW302" s="20">
        <v>0</v>
      </c>
      <c r="AX302" s="20">
        <v>0</v>
      </c>
      <c r="AY302" s="20">
        <v>0</v>
      </c>
      <c r="AZ302" s="20">
        <v>0</v>
      </c>
      <c r="BA302" s="20">
        <v>0</v>
      </c>
      <c r="BB302" s="20">
        <v>0</v>
      </c>
      <c r="BC302" s="20">
        <v>0</v>
      </c>
      <c r="BD302" s="20">
        <v>0</v>
      </c>
      <c r="BE302" s="20">
        <v>0</v>
      </c>
      <c r="BF302" s="20">
        <v>0</v>
      </c>
      <c r="BG302" s="20">
        <v>0</v>
      </c>
      <c r="BH302" s="20">
        <v>0</v>
      </c>
      <c r="BI302" s="20">
        <v>0</v>
      </c>
      <c r="BJ302" s="20">
        <v>0</v>
      </c>
      <c r="BK302" s="20">
        <v>0</v>
      </c>
      <c r="BL302" s="20">
        <v>0</v>
      </c>
      <c r="BM302" s="20">
        <v>0</v>
      </c>
      <c r="BN302" s="20">
        <v>0</v>
      </c>
      <c r="BO302" s="20">
        <v>0</v>
      </c>
      <c r="BP302" s="20">
        <v>0</v>
      </c>
      <c r="BQ302" s="20">
        <v>0</v>
      </c>
      <c r="BR302" s="20">
        <v>0</v>
      </c>
      <c r="BS302" s="20">
        <v>0</v>
      </c>
      <c r="BT302" s="20">
        <v>0</v>
      </c>
      <c r="BU302" s="20">
        <v>0</v>
      </c>
      <c r="BV302" s="20">
        <v>0</v>
      </c>
      <c r="BW302" s="20">
        <v>0</v>
      </c>
      <c r="BX302" s="20">
        <v>0</v>
      </c>
      <c r="BY302" s="20">
        <v>0</v>
      </c>
      <c r="BZ302" s="20">
        <v>0</v>
      </c>
      <c r="CA302" s="20">
        <v>0</v>
      </c>
      <c r="CB302" s="20">
        <v>0</v>
      </c>
      <c r="CC302" s="20">
        <v>0</v>
      </c>
      <c r="CD302" s="20">
        <v>0</v>
      </c>
      <c r="CE302" s="20">
        <v>0</v>
      </c>
      <c r="CF302" s="20">
        <v>0</v>
      </c>
      <c r="CG302" s="20">
        <v>0</v>
      </c>
      <c r="CH302" s="20">
        <v>0</v>
      </c>
      <c r="CI302" s="20">
        <v>0</v>
      </c>
      <c r="CJ302" s="20">
        <v>0</v>
      </c>
      <c r="CK302" s="20">
        <v>0</v>
      </c>
      <c r="CL302" s="20">
        <v>0</v>
      </c>
      <c r="CM302" s="20">
        <v>0</v>
      </c>
      <c r="CN302" s="20">
        <v>0</v>
      </c>
      <c r="CO302" s="20">
        <v>0</v>
      </c>
      <c r="CP302" s="20">
        <v>0</v>
      </c>
      <c r="CQ302" s="20">
        <v>0</v>
      </c>
      <c r="CR302" s="20">
        <v>0</v>
      </c>
      <c r="CS302" s="20">
        <v>0</v>
      </c>
      <c r="CT302" s="20">
        <v>0</v>
      </c>
      <c r="CU302" s="20">
        <v>0</v>
      </c>
      <c r="CV302" s="20">
        <v>0</v>
      </c>
      <c r="CW302" s="20">
        <v>0</v>
      </c>
      <c r="CX302" s="20">
        <v>0</v>
      </c>
      <c r="CY302" s="20">
        <v>0</v>
      </c>
      <c r="CZ302" s="20">
        <v>0</v>
      </c>
      <c r="DA302" s="20">
        <v>0</v>
      </c>
      <c r="DB302" s="20">
        <v>0</v>
      </c>
      <c r="DC302" s="20">
        <v>0</v>
      </c>
      <c r="DD302" s="20">
        <v>0</v>
      </c>
      <c r="DE302" s="20">
        <v>0</v>
      </c>
      <c r="DF302" s="20">
        <v>0</v>
      </c>
      <c r="DG302" s="29">
        <v>0</v>
      </c>
    </row>
    <row r="303" ht="15.4" customHeight="1" spans="1:111">
      <c r="A303" s="21" t="s">
        <v>2466</v>
      </c>
      <c r="B303" s="22" t="s">
        <v>1744</v>
      </c>
      <c r="C303" s="22" t="s">
        <v>1744</v>
      </c>
      <c r="D303" s="22" t="s">
        <v>2467</v>
      </c>
      <c r="E303" s="20">
        <v>550000</v>
      </c>
      <c r="F303" s="20">
        <v>0</v>
      </c>
      <c r="G303" s="20">
        <v>0</v>
      </c>
      <c r="H303" s="20">
        <v>0</v>
      </c>
      <c r="I303" s="20">
        <v>0</v>
      </c>
      <c r="J303" s="20">
        <v>0</v>
      </c>
      <c r="K303" s="20">
        <v>0</v>
      </c>
      <c r="L303" s="20">
        <v>0</v>
      </c>
      <c r="M303" s="20">
        <v>0</v>
      </c>
      <c r="N303" s="20">
        <v>0</v>
      </c>
      <c r="O303" s="20">
        <v>0</v>
      </c>
      <c r="P303" s="20">
        <v>0</v>
      </c>
      <c r="Q303" s="20">
        <v>0</v>
      </c>
      <c r="R303" s="20">
        <v>0</v>
      </c>
      <c r="S303" s="20">
        <v>0</v>
      </c>
      <c r="T303" s="20">
        <v>550000</v>
      </c>
      <c r="U303" s="20">
        <v>0</v>
      </c>
      <c r="V303" s="20">
        <v>0</v>
      </c>
      <c r="W303" s="20">
        <v>0</v>
      </c>
      <c r="X303" s="20">
        <v>0</v>
      </c>
      <c r="Y303" s="20">
        <v>0</v>
      </c>
      <c r="Z303" s="20">
        <v>0</v>
      </c>
      <c r="AA303" s="20">
        <v>0</v>
      </c>
      <c r="AB303" s="20">
        <v>0</v>
      </c>
      <c r="AC303" s="20">
        <v>0</v>
      </c>
      <c r="AD303" s="20">
        <v>0</v>
      </c>
      <c r="AE303" s="20">
        <v>0</v>
      </c>
      <c r="AF303" s="20">
        <v>250000</v>
      </c>
      <c r="AG303" s="20">
        <v>0</v>
      </c>
      <c r="AH303" s="20">
        <v>0</v>
      </c>
      <c r="AI303" s="20">
        <v>0</v>
      </c>
      <c r="AJ303" s="20">
        <v>0</v>
      </c>
      <c r="AK303" s="20">
        <v>300000</v>
      </c>
      <c r="AL303" s="20">
        <v>0</v>
      </c>
      <c r="AM303" s="20">
        <v>0</v>
      </c>
      <c r="AN303" s="20">
        <v>0</v>
      </c>
      <c r="AO303" s="20">
        <v>0</v>
      </c>
      <c r="AP303" s="20">
        <v>0</v>
      </c>
      <c r="AQ303" s="20">
        <v>0</v>
      </c>
      <c r="AR303" s="20">
        <v>0</v>
      </c>
      <c r="AS303" s="20">
        <v>0</v>
      </c>
      <c r="AT303" s="20">
        <v>0</v>
      </c>
      <c r="AU303" s="20">
        <v>0</v>
      </c>
      <c r="AV303" s="20">
        <v>0</v>
      </c>
      <c r="AW303" s="20">
        <v>0</v>
      </c>
      <c r="AX303" s="20">
        <v>0</v>
      </c>
      <c r="AY303" s="20">
        <v>0</v>
      </c>
      <c r="AZ303" s="20">
        <v>0</v>
      </c>
      <c r="BA303" s="20">
        <v>0</v>
      </c>
      <c r="BB303" s="20">
        <v>0</v>
      </c>
      <c r="BC303" s="20">
        <v>0</v>
      </c>
      <c r="BD303" s="20">
        <v>0</v>
      </c>
      <c r="BE303" s="20">
        <v>0</v>
      </c>
      <c r="BF303" s="20">
        <v>0</v>
      </c>
      <c r="BG303" s="20">
        <v>0</v>
      </c>
      <c r="BH303" s="20">
        <v>0</v>
      </c>
      <c r="BI303" s="20">
        <v>0</v>
      </c>
      <c r="BJ303" s="20">
        <v>0</v>
      </c>
      <c r="BK303" s="20">
        <v>0</v>
      </c>
      <c r="BL303" s="20">
        <v>0</v>
      </c>
      <c r="BM303" s="20">
        <v>0</v>
      </c>
      <c r="BN303" s="20">
        <v>0</v>
      </c>
      <c r="BO303" s="20">
        <v>0</v>
      </c>
      <c r="BP303" s="20">
        <v>0</v>
      </c>
      <c r="BQ303" s="20">
        <v>0</v>
      </c>
      <c r="BR303" s="20">
        <v>0</v>
      </c>
      <c r="BS303" s="20">
        <v>0</v>
      </c>
      <c r="BT303" s="20">
        <v>0</v>
      </c>
      <c r="BU303" s="20">
        <v>0</v>
      </c>
      <c r="BV303" s="20">
        <v>0</v>
      </c>
      <c r="BW303" s="20">
        <v>0</v>
      </c>
      <c r="BX303" s="20">
        <v>0</v>
      </c>
      <c r="BY303" s="20">
        <v>0</v>
      </c>
      <c r="BZ303" s="20">
        <v>0</v>
      </c>
      <c r="CA303" s="20">
        <v>0</v>
      </c>
      <c r="CB303" s="20">
        <v>0</v>
      </c>
      <c r="CC303" s="20">
        <v>0</v>
      </c>
      <c r="CD303" s="20">
        <v>0</v>
      </c>
      <c r="CE303" s="20">
        <v>0</v>
      </c>
      <c r="CF303" s="20">
        <v>0</v>
      </c>
      <c r="CG303" s="20">
        <v>0</v>
      </c>
      <c r="CH303" s="20">
        <v>0</v>
      </c>
      <c r="CI303" s="20">
        <v>0</v>
      </c>
      <c r="CJ303" s="20">
        <v>0</v>
      </c>
      <c r="CK303" s="20">
        <v>0</v>
      </c>
      <c r="CL303" s="20">
        <v>0</v>
      </c>
      <c r="CM303" s="20">
        <v>0</v>
      </c>
      <c r="CN303" s="20">
        <v>0</v>
      </c>
      <c r="CO303" s="20">
        <v>0</v>
      </c>
      <c r="CP303" s="20">
        <v>0</v>
      </c>
      <c r="CQ303" s="20">
        <v>0</v>
      </c>
      <c r="CR303" s="20">
        <v>0</v>
      </c>
      <c r="CS303" s="20">
        <v>0</v>
      </c>
      <c r="CT303" s="20">
        <v>0</v>
      </c>
      <c r="CU303" s="20">
        <v>0</v>
      </c>
      <c r="CV303" s="20">
        <v>0</v>
      </c>
      <c r="CW303" s="20">
        <v>0</v>
      </c>
      <c r="CX303" s="20">
        <v>0</v>
      </c>
      <c r="CY303" s="20">
        <v>0</v>
      </c>
      <c r="CZ303" s="20">
        <v>0</v>
      </c>
      <c r="DA303" s="20">
        <v>0</v>
      </c>
      <c r="DB303" s="20">
        <v>0</v>
      </c>
      <c r="DC303" s="20">
        <v>0</v>
      </c>
      <c r="DD303" s="20">
        <v>0</v>
      </c>
      <c r="DE303" s="20">
        <v>0</v>
      </c>
      <c r="DF303" s="20">
        <v>0</v>
      </c>
      <c r="DG303" s="29">
        <v>0</v>
      </c>
    </row>
    <row r="304" ht="15.4" customHeight="1" spans="1:111">
      <c r="A304" s="21" t="s">
        <v>2468</v>
      </c>
      <c r="B304" s="22" t="s">
        <v>1744</v>
      </c>
      <c r="C304" s="22" t="s">
        <v>1744</v>
      </c>
      <c r="D304" s="22" t="s">
        <v>2469</v>
      </c>
      <c r="E304" s="20">
        <v>860000</v>
      </c>
      <c r="F304" s="20">
        <v>0</v>
      </c>
      <c r="G304" s="20">
        <v>0</v>
      </c>
      <c r="H304" s="20">
        <v>0</v>
      </c>
      <c r="I304" s="20">
        <v>0</v>
      </c>
      <c r="J304" s="20">
        <v>0</v>
      </c>
      <c r="K304" s="20">
        <v>0</v>
      </c>
      <c r="L304" s="20">
        <v>0</v>
      </c>
      <c r="M304" s="20">
        <v>0</v>
      </c>
      <c r="N304" s="20">
        <v>0</v>
      </c>
      <c r="O304" s="20">
        <v>0</v>
      </c>
      <c r="P304" s="20">
        <v>0</v>
      </c>
      <c r="Q304" s="20">
        <v>0</v>
      </c>
      <c r="R304" s="20">
        <v>0</v>
      </c>
      <c r="S304" s="20">
        <v>0</v>
      </c>
      <c r="T304" s="20">
        <v>10000</v>
      </c>
      <c r="U304" s="20">
        <v>0</v>
      </c>
      <c r="V304" s="20">
        <v>0</v>
      </c>
      <c r="W304" s="20">
        <v>0</v>
      </c>
      <c r="X304" s="20">
        <v>0</v>
      </c>
      <c r="Y304" s="20">
        <v>0</v>
      </c>
      <c r="Z304" s="20">
        <v>0</v>
      </c>
      <c r="AA304" s="20">
        <v>0</v>
      </c>
      <c r="AB304" s="20">
        <v>0</v>
      </c>
      <c r="AC304" s="20">
        <v>0</v>
      </c>
      <c r="AD304" s="20">
        <v>0</v>
      </c>
      <c r="AE304" s="20">
        <v>0</v>
      </c>
      <c r="AF304" s="20">
        <v>10000</v>
      </c>
      <c r="AG304" s="20">
        <v>0</v>
      </c>
      <c r="AH304" s="20">
        <v>0</v>
      </c>
      <c r="AI304" s="20">
        <v>0</v>
      </c>
      <c r="AJ304" s="20">
        <v>0</v>
      </c>
      <c r="AK304" s="20">
        <v>0</v>
      </c>
      <c r="AL304" s="20">
        <v>0</v>
      </c>
      <c r="AM304" s="20">
        <v>0</v>
      </c>
      <c r="AN304" s="20">
        <v>0</v>
      </c>
      <c r="AO304" s="20">
        <v>0</v>
      </c>
      <c r="AP304" s="20">
        <v>0</v>
      </c>
      <c r="AQ304" s="20">
        <v>0</v>
      </c>
      <c r="AR304" s="20">
        <v>0</v>
      </c>
      <c r="AS304" s="20">
        <v>0</v>
      </c>
      <c r="AT304" s="20">
        <v>0</v>
      </c>
      <c r="AU304" s="20">
        <v>0</v>
      </c>
      <c r="AV304" s="20">
        <v>0</v>
      </c>
      <c r="AW304" s="20">
        <v>0</v>
      </c>
      <c r="AX304" s="20">
        <v>0</v>
      </c>
      <c r="AY304" s="20">
        <v>0</v>
      </c>
      <c r="AZ304" s="20">
        <v>0</v>
      </c>
      <c r="BA304" s="20">
        <v>0</v>
      </c>
      <c r="BB304" s="20">
        <v>0</v>
      </c>
      <c r="BC304" s="20">
        <v>0</v>
      </c>
      <c r="BD304" s="20">
        <v>0</v>
      </c>
      <c r="BE304" s="20">
        <v>0</v>
      </c>
      <c r="BF304" s="20">
        <v>0</v>
      </c>
      <c r="BG304" s="20">
        <v>0</v>
      </c>
      <c r="BH304" s="20">
        <v>0</v>
      </c>
      <c r="BI304" s="20">
        <v>0</v>
      </c>
      <c r="BJ304" s="20">
        <v>0</v>
      </c>
      <c r="BK304" s="20">
        <v>0</v>
      </c>
      <c r="BL304" s="20">
        <v>0</v>
      </c>
      <c r="BM304" s="20">
        <v>0</v>
      </c>
      <c r="BN304" s="20">
        <v>0</v>
      </c>
      <c r="BO304" s="20">
        <v>0</v>
      </c>
      <c r="BP304" s="20">
        <v>0</v>
      </c>
      <c r="BQ304" s="20">
        <v>0</v>
      </c>
      <c r="BR304" s="20">
        <v>0</v>
      </c>
      <c r="BS304" s="20">
        <v>0</v>
      </c>
      <c r="BT304" s="20">
        <v>0</v>
      </c>
      <c r="BU304" s="20">
        <v>0</v>
      </c>
      <c r="BV304" s="20">
        <v>0</v>
      </c>
      <c r="BW304" s="20">
        <v>0</v>
      </c>
      <c r="BX304" s="20">
        <v>0</v>
      </c>
      <c r="BY304" s="20">
        <v>0</v>
      </c>
      <c r="BZ304" s="20">
        <v>850000</v>
      </c>
      <c r="CA304" s="20">
        <v>0</v>
      </c>
      <c r="CB304" s="20">
        <v>0</v>
      </c>
      <c r="CC304" s="20">
        <v>0</v>
      </c>
      <c r="CD304" s="20">
        <v>850000</v>
      </c>
      <c r="CE304" s="20">
        <v>0</v>
      </c>
      <c r="CF304" s="20">
        <v>0</v>
      </c>
      <c r="CG304" s="20">
        <v>0</v>
      </c>
      <c r="CH304" s="20">
        <v>0</v>
      </c>
      <c r="CI304" s="20">
        <v>0</v>
      </c>
      <c r="CJ304" s="20">
        <v>0</v>
      </c>
      <c r="CK304" s="20">
        <v>0</v>
      </c>
      <c r="CL304" s="20">
        <v>0</v>
      </c>
      <c r="CM304" s="20">
        <v>0</v>
      </c>
      <c r="CN304" s="20">
        <v>0</v>
      </c>
      <c r="CO304" s="20">
        <v>0</v>
      </c>
      <c r="CP304" s="20">
        <v>0</v>
      </c>
      <c r="CQ304" s="20">
        <v>0</v>
      </c>
      <c r="CR304" s="20">
        <v>0</v>
      </c>
      <c r="CS304" s="20">
        <v>0</v>
      </c>
      <c r="CT304" s="20">
        <v>0</v>
      </c>
      <c r="CU304" s="20">
        <v>0</v>
      </c>
      <c r="CV304" s="20">
        <v>0</v>
      </c>
      <c r="CW304" s="20">
        <v>0</v>
      </c>
      <c r="CX304" s="20">
        <v>0</v>
      </c>
      <c r="CY304" s="20">
        <v>0</v>
      </c>
      <c r="CZ304" s="20">
        <v>0</v>
      </c>
      <c r="DA304" s="20">
        <v>0</v>
      </c>
      <c r="DB304" s="20">
        <v>0</v>
      </c>
      <c r="DC304" s="20">
        <v>0</v>
      </c>
      <c r="DD304" s="20">
        <v>0</v>
      </c>
      <c r="DE304" s="20">
        <v>0</v>
      </c>
      <c r="DF304" s="20">
        <v>0</v>
      </c>
      <c r="DG304" s="29">
        <v>0</v>
      </c>
    </row>
    <row r="305" ht="15.4" customHeight="1" spans="1:111">
      <c r="A305" s="21" t="s">
        <v>2470</v>
      </c>
      <c r="B305" s="22" t="s">
        <v>1744</v>
      </c>
      <c r="C305" s="22" t="s">
        <v>1744</v>
      </c>
      <c r="D305" s="22" t="s">
        <v>2471</v>
      </c>
      <c r="E305" s="20">
        <v>530000</v>
      </c>
      <c r="F305" s="20">
        <v>0</v>
      </c>
      <c r="G305" s="20">
        <v>0</v>
      </c>
      <c r="H305" s="20">
        <v>0</v>
      </c>
      <c r="I305" s="20">
        <v>0</v>
      </c>
      <c r="J305" s="20">
        <v>0</v>
      </c>
      <c r="K305" s="20">
        <v>0</v>
      </c>
      <c r="L305" s="20">
        <v>0</v>
      </c>
      <c r="M305" s="20">
        <v>0</v>
      </c>
      <c r="N305" s="20">
        <v>0</v>
      </c>
      <c r="O305" s="20">
        <v>0</v>
      </c>
      <c r="P305" s="20">
        <v>0</v>
      </c>
      <c r="Q305" s="20">
        <v>0</v>
      </c>
      <c r="R305" s="20">
        <v>0</v>
      </c>
      <c r="S305" s="20">
        <v>0</v>
      </c>
      <c r="T305" s="20">
        <v>300000</v>
      </c>
      <c r="U305" s="20">
        <v>0</v>
      </c>
      <c r="V305" s="20">
        <v>0</v>
      </c>
      <c r="W305" s="20">
        <v>0</v>
      </c>
      <c r="X305" s="20">
        <v>0</v>
      </c>
      <c r="Y305" s="20">
        <v>0</v>
      </c>
      <c r="Z305" s="20">
        <v>0</v>
      </c>
      <c r="AA305" s="20">
        <v>0</v>
      </c>
      <c r="AB305" s="20">
        <v>0</v>
      </c>
      <c r="AC305" s="20">
        <v>0</v>
      </c>
      <c r="AD305" s="20">
        <v>0</v>
      </c>
      <c r="AE305" s="20">
        <v>0</v>
      </c>
      <c r="AF305" s="20">
        <v>300000</v>
      </c>
      <c r="AG305" s="20">
        <v>0</v>
      </c>
      <c r="AH305" s="20">
        <v>0</v>
      </c>
      <c r="AI305" s="20">
        <v>0</v>
      </c>
      <c r="AJ305" s="20">
        <v>0</v>
      </c>
      <c r="AK305" s="20">
        <v>0</v>
      </c>
      <c r="AL305" s="20">
        <v>0</v>
      </c>
      <c r="AM305" s="20">
        <v>0</v>
      </c>
      <c r="AN305" s="20">
        <v>0</v>
      </c>
      <c r="AO305" s="20">
        <v>0</v>
      </c>
      <c r="AP305" s="20">
        <v>0</v>
      </c>
      <c r="AQ305" s="20">
        <v>0</v>
      </c>
      <c r="AR305" s="20">
        <v>0</v>
      </c>
      <c r="AS305" s="20">
        <v>0</v>
      </c>
      <c r="AT305" s="20">
        <v>0</v>
      </c>
      <c r="AU305" s="20">
        <v>0</v>
      </c>
      <c r="AV305" s="20">
        <v>0</v>
      </c>
      <c r="AW305" s="20">
        <v>0</v>
      </c>
      <c r="AX305" s="20">
        <v>0</v>
      </c>
      <c r="AY305" s="20">
        <v>0</v>
      </c>
      <c r="AZ305" s="20">
        <v>0</v>
      </c>
      <c r="BA305" s="20">
        <v>0</v>
      </c>
      <c r="BB305" s="20">
        <v>0</v>
      </c>
      <c r="BC305" s="20">
        <v>0</v>
      </c>
      <c r="BD305" s="20">
        <v>0</v>
      </c>
      <c r="BE305" s="20">
        <v>0</v>
      </c>
      <c r="BF305" s="20">
        <v>0</v>
      </c>
      <c r="BG305" s="20">
        <v>0</v>
      </c>
      <c r="BH305" s="20">
        <v>0</v>
      </c>
      <c r="BI305" s="20">
        <v>0</v>
      </c>
      <c r="BJ305" s="20">
        <v>0</v>
      </c>
      <c r="BK305" s="20">
        <v>0</v>
      </c>
      <c r="BL305" s="20">
        <v>0</v>
      </c>
      <c r="BM305" s="20">
        <v>0</v>
      </c>
      <c r="BN305" s="20">
        <v>0</v>
      </c>
      <c r="BO305" s="20">
        <v>0</v>
      </c>
      <c r="BP305" s="20">
        <v>0</v>
      </c>
      <c r="BQ305" s="20">
        <v>0</v>
      </c>
      <c r="BR305" s="20">
        <v>0</v>
      </c>
      <c r="BS305" s="20">
        <v>0</v>
      </c>
      <c r="BT305" s="20">
        <v>0</v>
      </c>
      <c r="BU305" s="20">
        <v>0</v>
      </c>
      <c r="BV305" s="20">
        <v>0</v>
      </c>
      <c r="BW305" s="20">
        <v>0</v>
      </c>
      <c r="BX305" s="20">
        <v>0</v>
      </c>
      <c r="BY305" s="20">
        <v>0</v>
      </c>
      <c r="BZ305" s="20">
        <v>230000</v>
      </c>
      <c r="CA305" s="20">
        <v>0</v>
      </c>
      <c r="CB305" s="20">
        <v>0</v>
      </c>
      <c r="CC305" s="20">
        <v>0</v>
      </c>
      <c r="CD305" s="20">
        <v>0</v>
      </c>
      <c r="CE305" s="20">
        <v>230000</v>
      </c>
      <c r="CF305" s="20">
        <v>0</v>
      </c>
      <c r="CG305" s="20">
        <v>0</v>
      </c>
      <c r="CH305" s="20">
        <v>0</v>
      </c>
      <c r="CI305" s="20">
        <v>0</v>
      </c>
      <c r="CJ305" s="20">
        <v>0</v>
      </c>
      <c r="CK305" s="20">
        <v>0</v>
      </c>
      <c r="CL305" s="20">
        <v>0</v>
      </c>
      <c r="CM305" s="20">
        <v>0</v>
      </c>
      <c r="CN305" s="20">
        <v>0</v>
      </c>
      <c r="CO305" s="20">
        <v>0</v>
      </c>
      <c r="CP305" s="20">
        <v>0</v>
      </c>
      <c r="CQ305" s="20">
        <v>0</v>
      </c>
      <c r="CR305" s="20">
        <v>0</v>
      </c>
      <c r="CS305" s="20">
        <v>0</v>
      </c>
      <c r="CT305" s="20">
        <v>0</v>
      </c>
      <c r="CU305" s="20">
        <v>0</v>
      </c>
      <c r="CV305" s="20">
        <v>0</v>
      </c>
      <c r="CW305" s="20">
        <v>0</v>
      </c>
      <c r="CX305" s="20">
        <v>0</v>
      </c>
      <c r="CY305" s="20">
        <v>0</v>
      </c>
      <c r="CZ305" s="20">
        <v>0</v>
      </c>
      <c r="DA305" s="20">
        <v>0</v>
      </c>
      <c r="DB305" s="20">
        <v>0</v>
      </c>
      <c r="DC305" s="20">
        <v>0</v>
      </c>
      <c r="DD305" s="20">
        <v>0</v>
      </c>
      <c r="DE305" s="20">
        <v>0</v>
      </c>
      <c r="DF305" s="20">
        <v>0</v>
      </c>
      <c r="DG305" s="29">
        <v>0</v>
      </c>
    </row>
    <row r="306" ht="15.4" customHeight="1" spans="1:111">
      <c r="A306" s="21" t="s">
        <v>2472</v>
      </c>
      <c r="B306" s="22" t="s">
        <v>1744</v>
      </c>
      <c r="C306" s="22" t="s">
        <v>1744</v>
      </c>
      <c r="D306" s="22" t="s">
        <v>2473</v>
      </c>
      <c r="E306" s="20">
        <v>100000</v>
      </c>
      <c r="F306" s="20">
        <v>0</v>
      </c>
      <c r="G306" s="20">
        <v>0</v>
      </c>
      <c r="H306" s="20">
        <v>0</v>
      </c>
      <c r="I306" s="20">
        <v>0</v>
      </c>
      <c r="J306" s="20">
        <v>0</v>
      </c>
      <c r="K306" s="20">
        <v>0</v>
      </c>
      <c r="L306" s="20">
        <v>0</v>
      </c>
      <c r="M306" s="20">
        <v>0</v>
      </c>
      <c r="N306" s="20">
        <v>0</v>
      </c>
      <c r="O306" s="20">
        <v>0</v>
      </c>
      <c r="P306" s="20">
        <v>0</v>
      </c>
      <c r="Q306" s="20">
        <v>0</v>
      </c>
      <c r="R306" s="20">
        <v>0</v>
      </c>
      <c r="S306" s="20">
        <v>0</v>
      </c>
      <c r="T306" s="20">
        <v>100000</v>
      </c>
      <c r="U306" s="20">
        <v>0</v>
      </c>
      <c r="V306" s="20">
        <v>0</v>
      </c>
      <c r="W306" s="20">
        <v>0</v>
      </c>
      <c r="X306" s="20">
        <v>0</v>
      </c>
      <c r="Y306" s="20">
        <v>0</v>
      </c>
      <c r="Z306" s="20">
        <v>0</v>
      </c>
      <c r="AA306" s="20">
        <v>0</v>
      </c>
      <c r="AB306" s="20">
        <v>0</v>
      </c>
      <c r="AC306" s="20">
        <v>0</v>
      </c>
      <c r="AD306" s="20">
        <v>0</v>
      </c>
      <c r="AE306" s="20">
        <v>0</v>
      </c>
      <c r="AF306" s="20">
        <v>0</v>
      </c>
      <c r="AG306" s="20">
        <v>0</v>
      </c>
      <c r="AH306" s="20">
        <v>0</v>
      </c>
      <c r="AI306" s="20">
        <v>0</v>
      </c>
      <c r="AJ306" s="20">
        <v>0</v>
      </c>
      <c r="AK306" s="20">
        <v>0</v>
      </c>
      <c r="AL306" s="20">
        <v>0</v>
      </c>
      <c r="AM306" s="20">
        <v>0</v>
      </c>
      <c r="AN306" s="20">
        <v>100000</v>
      </c>
      <c r="AO306" s="20">
        <v>0</v>
      </c>
      <c r="AP306" s="20">
        <v>0</v>
      </c>
      <c r="AQ306" s="20">
        <v>0</v>
      </c>
      <c r="AR306" s="20">
        <v>0</v>
      </c>
      <c r="AS306" s="20">
        <v>0</v>
      </c>
      <c r="AT306" s="20">
        <v>0</v>
      </c>
      <c r="AU306" s="20">
        <v>0</v>
      </c>
      <c r="AV306" s="20">
        <v>0</v>
      </c>
      <c r="AW306" s="20">
        <v>0</v>
      </c>
      <c r="AX306" s="20">
        <v>0</v>
      </c>
      <c r="AY306" s="20">
        <v>0</v>
      </c>
      <c r="AZ306" s="20">
        <v>0</v>
      </c>
      <c r="BA306" s="20">
        <v>0</v>
      </c>
      <c r="BB306" s="20">
        <v>0</v>
      </c>
      <c r="BC306" s="20">
        <v>0</v>
      </c>
      <c r="BD306" s="20">
        <v>0</v>
      </c>
      <c r="BE306" s="20">
        <v>0</v>
      </c>
      <c r="BF306" s="20">
        <v>0</v>
      </c>
      <c r="BG306" s="20">
        <v>0</v>
      </c>
      <c r="BH306" s="20">
        <v>0</v>
      </c>
      <c r="BI306" s="20">
        <v>0</v>
      </c>
      <c r="BJ306" s="20">
        <v>0</v>
      </c>
      <c r="BK306" s="20">
        <v>0</v>
      </c>
      <c r="BL306" s="20">
        <v>0</v>
      </c>
      <c r="BM306" s="20">
        <v>0</v>
      </c>
      <c r="BN306" s="20">
        <v>0</v>
      </c>
      <c r="BO306" s="20">
        <v>0</v>
      </c>
      <c r="BP306" s="20">
        <v>0</v>
      </c>
      <c r="BQ306" s="20">
        <v>0</v>
      </c>
      <c r="BR306" s="20">
        <v>0</v>
      </c>
      <c r="BS306" s="20">
        <v>0</v>
      </c>
      <c r="BT306" s="20">
        <v>0</v>
      </c>
      <c r="BU306" s="20">
        <v>0</v>
      </c>
      <c r="BV306" s="20">
        <v>0</v>
      </c>
      <c r="BW306" s="20">
        <v>0</v>
      </c>
      <c r="BX306" s="20">
        <v>0</v>
      </c>
      <c r="BY306" s="20">
        <v>0</v>
      </c>
      <c r="BZ306" s="20">
        <v>0</v>
      </c>
      <c r="CA306" s="20">
        <v>0</v>
      </c>
      <c r="CB306" s="20">
        <v>0</v>
      </c>
      <c r="CC306" s="20">
        <v>0</v>
      </c>
      <c r="CD306" s="20">
        <v>0</v>
      </c>
      <c r="CE306" s="20">
        <v>0</v>
      </c>
      <c r="CF306" s="20">
        <v>0</v>
      </c>
      <c r="CG306" s="20">
        <v>0</v>
      </c>
      <c r="CH306" s="20">
        <v>0</v>
      </c>
      <c r="CI306" s="20">
        <v>0</v>
      </c>
      <c r="CJ306" s="20">
        <v>0</v>
      </c>
      <c r="CK306" s="20">
        <v>0</v>
      </c>
      <c r="CL306" s="20">
        <v>0</v>
      </c>
      <c r="CM306" s="20">
        <v>0</v>
      </c>
      <c r="CN306" s="20">
        <v>0</v>
      </c>
      <c r="CO306" s="20">
        <v>0</v>
      </c>
      <c r="CP306" s="20">
        <v>0</v>
      </c>
      <c r="CQ306" s="20">
        <v>0</v>
      </c>
      <c r="CR306" s="20">
        <v>0</v>
      </c>
      <c r="CS306" s="20">
        <v>0</v>
      </c>
      <c r="CT306" s="20">
        <v>0</v>
      </c>
      <c r="CU306" s="20">
        <v>0</v>
      </c>
      <c r="CV306" s="20">
        <v>0</v>
      </c>
      <c r="CW306" s="20">
        <v>0</v>
      </c>
      <c r="CX306" s="20">
        <v>0</v>
      </c>
      <c r="CY306" s="20">
        <v>0</v>
      </c>
      <c r="CZ306" s="20">
        <v>0</v>
      </c>
      <c r="DA306" s="20">
        <v>0</v>
      </c>
      <c r="DB306" s="20">
        <v>0</v>
      </c>
      <c r="DC306" s="20">
        <v>0</v>
      </c>
      <c r="DD306" s="20">
        <v>0</v>
      </c>
      <c r="DE306" s="20">
        <v>0</v>
      </c>
      <c r="DF306" s="20">
        <v>0</v>
      </c>
      <c r="DG306" s="29">
        <v>0</v>
      </c>
    </row>
    <row r="307" ht="15.4" customHeight="1" spans="1:111">
      <c r="A307" s="21" t="s">
        <v>2474</v>
      </c>
      <c r="B307" s="22" t="s">
        <v>1744</v>
      </c>
      <c r="C307" s="22" t="s">
        <v>1744</v>
      </c>
      <c r="D307" s="22" t="s">
        <v>2475</v>
      </c>
      <c r="E307" s="20">
        <v>411000</v>
      </c>
      <c r="F307" s="20">
        <v>0</v>
      </c>
      <c r="G307" s="20">
        <v>0</v>
      </c>
      <c r="H307" s="20">
        <v>0</v>
      </c>
      <c r="I307" s="20">
        <v>0</v>
      </c>
      <c r="J307" s="20">
        <v>0</v>
      </c>
      <c r="K307" s="20">
        <v>0</v>
      </c>
      <c r="L307" s="20">
        <v>0</v>
      </c>
      <c r="M307" s="20">
        <v>0</v>
      </c>
      <c r="N307" s="20">
        <v>0</v>
      </c>
      <c r="O307" s="20">
        <v>0</v>
      </c>
      <c r="P307" s="20">
        <v>0</v>
      </c>
      <c r="Q307" s="20">
        <v>0</v>
      </c>
      <c r="R307" s="20">
        <v>0</v>
      </c>
      <c r="S307" s="20">
        <v>0</v>
      </c>
      <c r="T307" s="20">
        <v>0</v>
      </c>
      <c r="U307" s="20">
        <v>0</v>
      </c>
      <c r="V307" s="20">
        <v>0</v>
      </c>
      <c r="W307" s="20">
        <v>0</v>
      </c>
      <c r="X307" s="20">
        <v>0</v>
      </c>
      <c r="Y307" s="20">
        <v>0</v>
      </c>
      <c r="Z307" s="20">
        <v>0</v>
      </c>
      <c r="AA307" s="20">
        <v>0</v>
      </c>
      <c r="AB307" s="20">
        <v>0</v>
      </c>
      <c r="AC307" s="20">
        <v>0</v>
      </c>
      <c r="AD307" s="20">
        <v>0</v>
      </c>
      <c r="AE307" s="20">
        <v>0</v>
      </c>
      <c r="AF307" s="20">
        <v>0</v>
      </c>
      <c r="AG307" s="20">
        <v>0</v>
      </c>
      <c r="AH307" s="20">
        <v>0</v>
      </c>
      <c r="AI307" s="20">
        <v>0</v>
      </c>
      <c r="AJ307" s="20">
        <v>0</v>
      </c>
      <c r="AK307" s="20">
        <v>0</v>
      </c>
      <c r="AL307" s="20">
        <v>0</v>
      </c>
      <c r="AM307" s="20">
        <v>0</v>
      </c>
      <c r="AN307" s="20">
        <v>0</v>
      </c>
      <c r="AO307" s="20">
        <v>0</v>
      </c>
      <c r="AP307" s="20">
        <v>0</v>
      </c>
      <c r="AQ307" s="20">
        <v>0</v>
      </c>
      <c r="AR307" s="20">
        <v>0</v>
      </c>
      <c r="AS307" s="20">
        <v>0</v>
      </c>
      <c r="AT307" s="20">
        <v>0</v>
      </c>
      <c r="AU307" s="20">
        <v>0</v>
      </c>
      <c r="AV307" s="20">
        <v>411000</v>
      </c>
      <c r="AW307" s="20">
        <v>0</v>
      </c>
      <c r="AX307" s="20">
        <v>0</v>
      </c>
      <c r="AY307" s="20">
        <v>0</v>
      </c>
      <c r="AZ307" s="20">
        <v>0</v>
      </c>
      <c r="BA307" s="20">
        <v>411000</v>
      </c>
      <c r="BB307" s="20">
        <v>0</v>
      </c>
      <c r="BC307" s="20">
        <v>0</v>
      </c>
      <c r="BD307" s="20">
        <v>0</v>
      </c>
      <c r="BE307" s="20">
        <v>0</v>
      </c>
      <c r="BF307" s="20">
        <v>0</v>
      </c>
      <c r="BG307" s="20">
        <v>0</v>
      </c>
      <c r="BH307" s="20">
        <v>0</v>
      </c>
      <c r="BI307" s="20">
        <v>0</v>
      </c>
      <c r="BJ307" s="20">
        <v>0</v>
      </c>
      <c r="BK307" s="20">
        <v>0</v>
      </c>
      <c r="BL307" s="20">
        <v>0</v>
      </c>
      <c r="BM307" s="20">
        <v>0</v>
      </c>
      <c r="BN307" s="20">
        <v>0</v>
      </c>
      <c r="BO307" s="20">
        <v>0</v>
      </c>
      <c r="BP307" s="20">
        <v>0</v>
      </c>
      <c r="BQ307" s="20">
        <v>0</v>
      </c>
      <c r="BR307" s="20">
        <v>0</v>
      </c>
      <c r="BS307" s="20">
        <v>0</v>
      </c>
      <c r="BT307" s="20">
        <v>0</v>
      </c>
      <c r="BU307" s="20">
        <v>0</v>
      </c>
      <c r="BV307" s="20">
        <v>0</v>
      </c>
      <c r="BW307" s="20">
        <v>0</v>
      </c>
      <c r="BX307" s="20">
        <v>0</v>
      </c>
      <c r="BY307" s="20">
        <v>0</v>
      </c>
      <c r="BZ307" s="20">
        <v>0</v>
      </c>
      <c r="CA307" s="20">
        <v>0</v>
      </c>
      <c r="CB307" s="20">
        <v>0</v>
      </c>
      <c r="CC307" s="20">
        <v>0</v>
      </c>
      <c r="CD307" s="20">
        <v>0</v>
      </c>
      <c r="CE307" s="20">
        <v>0</v>
      </c>
      <c r="CF307" s="20">
        <v>0</v>
      </c>
      <c r="CG307" s="20">
        <v>0</v>
      </c>
      <c r="CH307" s="20">
        <v>0</v>
      </c>
      <c r="CI307" s="20">
        <v>0</v>
      </c>
      <c r="CJ307" s="20">
        <v>0</v>
      </c>
      <c r="CK307" s="20">
        <v>0</v>
      </c>
      <c r="CL307" s="20">
        <v>0</v>
      </c>
      <c r="CM307" s="20">
        <v>0</v>
      </c>
      <c r="CN307" s="20">
        <v>0</v>
      </c>
      <c r="CO307" s="20">
        <v>0</v>
      </c>
      <c r="CP307" s="20">
        <v>0</v>
      </c>
      <c r="CQ307" s="20">
        <v>0</v>
      </c>
      <c r="CR307" s="20">
        <v>0</v>
      </c>
      <c r="CS307" s="20">
        <v>0</v>
      </c>
      <c r="CT307" s="20">
        <v>0</v>
      </c>
      <c r="CU307" s="20">
        <v>0</v>
      </c>
      <c r="CV307" s="20">
        <v>0</v>
      </c>
      <c r="CW307" s="20">
        <v>0</v>
      </c>
      <c r="CX307" s="20">
        <v>0</v>
      </c>
      <c r="CY307" s="20">
        <v>0</v>
      </c>
      <c r="CZ307" s="20">
        <v>0</v>
      </c>
      <c r="DA307" s="20">
        <v>0</v>
      </c>
      <c r="DB307" s="20">
        <v>0</v>
      </c>
      <c r="DC307" s="20">
        <v>0</v>
      </c>
      <c r="DD307" s="20">
        <v>0</v>
      </c>
      <c r="DE307" s="20">
        <v>0</v>
      </c>
      <c r="DF307" s="20">
        <v>0</v>
      </c>
      <c r="DG307" s="29">
        <v>0</v>
      </c>
    </row>
    <row r="308" ht="15.4" customHeight="1" spans="1:111">
      <c r="A308" s="21" t="s">
        <v>2476</v>
      </c>
      <c r="B308" s="22" t="s">
        <v>1744</v>
      </c>
      <c r="C308" s="22" t="s">
        <v>1744</v>
      </c>
      <c r="D308" s="22" t="s">
        <v>2477</v>
      </c>
      <c r="E308" s="20">
        <v>3088000</v>
      </c>
      <c r="F308" s="20">
        <v>0</v>
      </c>
      <c r="G308" s="20">
        <v>0</v>
      </c>
      <c r="H308" s="20">
        <v>0</v>
      </c>
      <c r="I308" s="20">
        <v>0</v>
      </c>
      <c r="J308" s="20">
        <v>0</v>
      </c>
      <c r="K308" s="20">
        <v>0</v>
      </c>
      <c r="L308" s="20">
        <v>0</v>
      </c>
      <c r="M308" s="20">
        <v>0</v>
      </c>
      <c r="N308" s="20">
        <v>0</v>
      </c>
      <c r="O308" s="20">
        <v>0</v>
      </c>
      <c r="P308" s="20">
        <v>0</v>
      </c>
      <c r="Q308" s="20">
        <v>0</v>
      </c>
      <c r="R308" s="20">
        <v>0</v>
      </c>
      <c r="S308" s="20">
        <v>0</v>
      </c>
      <c r="T308" s="20">
        <v>1378000</v>
      </c>
      <c r="U308" s="20">
        <v>68000</v>
      </c>
      <c r="V308" s="20">
        <v>80000</v>
      </c>
      <c r="W308" s="20">
        <v>0</v>
      </c>
      <c r="X308" s="20">
        <v>0</v>
      </c>
      <c r="Y308" s="20">
        <v>9000</v>
      </c>
      <c r="Z308" s="20">
        <v>45000</v>
      </c>
      <c r="AA308" s="20">
        <v>18000</v>
      </c>
      <c r="AB308" s="20">
        <v>0</v>
      </c>
      <c r="AC308" s="20">
        <v>0</v>
      </c>
      <c r="AD308" s="20">
        <v>58000</v>
      </c>
      <c r="AE308" s="20">
        <v>0</v>
      </c>
      <c r="AF308" s="20">
        <v>0</v>
      </c>
      <c r="AG308" s="20">
        <v>0</v>
      </c>
      <c r="AH308" s="20">
        <v>0</v>
      </c>
      <c r="AI308" s="20">
        <v>0</v>
      </c>
      <c r="AJ308" s="20">
        <v>0</v>
      </c>
      <c r="AK308" s="20">
        <v>0</v>
      </c>
      <c r="AL308" s="20">
        <v>0</v>
      </c>
      <c r="AM308" s="20">
        <v>0</v>
      </c>
      <c r="AN308" s="20">
        <v>100000</v>
      </c>
      <c r="AO308" s="20">
        <v>0</v>
      </c>
      <c r="AP308" s="20">
        <v>0</v>
      </c>
      <c r="AQ308" s="20">
        <v>0</v>
      </c>
      <c r="AR308" s="20">
        <v>0</v>
      </c>
      <c r="AS308" s="20">
        <v>0</v>
      </c>
      <c r="AT308" s="20">
        <v>0</v>
      </c>
      <c r="AU308" s="20">
        <v>1000000</v>
      </c>
      <c r="AV308" s="20">
        <v>660000</v>
      </c>
      <c r="AW308" s="20">
        <v>0</v>
      </c>
      <c r="AX308" s="20">
        <v>0</v>
      </c>
      <c r="AY308" s="20">
        <v>0</v>
      </c>
      <c r="AZ308" s="20">
        <v>0</v>
      </c>
      <c r="BA308" s="20">
        <v>0</v>
      </c>
      <c r="BB308" s="20">
        <v>0</v>
      </c>
      <c r="BC308" s="20">
        <v>0</v>
      </c>
      <c r="BD308" s="20">
        <v>0</v>
      </c>
      <c r="BE308" s="20">
        <v>500000</v>
      </c>
      <c r="BF308" s="20">
        <v>160000</v>
      </c>
      <c r="BG308" s="20">
        <v>0</v>
      </c>
      <c r="BH308" s="20">
        <v>0</v>
      </c>
      <c r="BI308" s="20">
        <v>0</v>
      </c>
      <c r="BJ308" s="20">
        <v>0</v>
      </c>
      <c r="BK308" s="20">
        <v>0</v>
      </c>
      <c r="BL308" s="20">
        <v>0</v>
      </c>
      <c r="BM308" s="20">
        <v>0</v>
      </c>
      <c r="BN308" s="20">
        <v>0</v>
      </c>
      <c r="BO308" s="20">
        <v>0</v>
      </c>
      <c r="BP308" s="20">
        <v>0</v>
      </c>
      <c r="BQ308" s="20">
        <v>0</v>
      </c>
      <c r="BR308" s="20">
        <v>0</v>
      </c>
      <c r="BS308" s="20">
        <v>0</v>
      </c>
      <c r="BT308" s="20">
        <v>0</v>
      </c>
      <c r="BU308" s="20">
        <v>0</v>
      </c>
      <c r="BV308" s="20">
        <v>0</v>
      </c>
      <c r="BW308" s="20">
        <v>0</v>
      </c>
      <c r="BX308" s="20">
        <v>0</v>
      </c>
      <c r="BY308" s="20">
        <v>0</v>
      </c>
      <c r="BZ308" s="20">
        <v>1050000</v>
      </c>
      <c r="CA308" s="20">
        <v>0</v>
      </c>
      <c r="CB308" s="20">
        <v>0</v>
      </c>
      <c r="CC308" s="20">
        <v>0</v>
      </c>
      <c r="CD308" s="20">
        <v>50000</v>
      </c>
      <c r="CE308" s="20">
        <v>500000</v>
      </c>
      <c r="CF308" s="20">
        <v>0</v>
      </c>
      <c r="CG308" s="20">
        <v>0</v>
      </c>
      <c r="CH308" s="20">
        <v>0</v>
      </c>
      <c r="CI308" s="20">
        <v>0</v>
      </c>
      <c r="CJ308" s="20">
        <v>0</v>
      </c>
      <c r="CK308" s="20">
        <v>0</v>
      </c>
      <c r="CL308" s="20">
        <v>0</v>
      </c>
      <c r="CM308" s="20">
        <v>0</v>
      </c>
      <c r="CN308" s="20">
        <v>0</v>
      </c>
      <c r="CO308" s="20">
        <v>0</v>
      </c>
      <c r="CP308" s="20">
        <v>500000</v>
      </c>
      <c r="CQ308" s="20">
        <v>0</v>
      </c>
      <c r="CR308" s="20">
        <v>0</v>
      </c>
      <c r="CS308" s="20">
        <v>0</v>
      </c>
      <c r="CT308" s="20">
        <v>0</v>
      </c>
      <c r="CU308" s="20">
        <v>0</v>
      </c>
      <c r="CV308" s="20">
        <v>0</v>
      </c>
      <c r="CW308" s="20">
        <v>0</v>
      </c>
      <c r="CX308" s="20">
        <v>0</v>
      </c>
      <c r="CY308" s="20">
        <v>0</v>
      </c>
      <c r="CZ308" s="20">
        <v>0</v>
      </c>
      <c r="DA308" s="20">
        <v>0</v>
      </c>
      <c r="DB308" s="20">
        <v>0</v>
      </c>
      <c r="DC308" s="20">
        <v>0</v>
      </c>
      <c r="DD308" s="20">
        <v>0</v>
      </c>
      <c r="DE308" s="20">
        <v>0</v>
      </c>
      <c r="DF308" s="20">
        <v>0</v>
      </c>
      <c r="DG308" s="29">
        <v>0</v>
      </c>
    </row>
    <row r="309" ht="15.4" customHeight="1" spans="1:111">
      <c r="A309" s="21" t="s">
        <v>2478</v>
      </c>
      <c r="B309" s="22" t="s">
        <v>1744</v>
      </c>
      <c r="C309" s="22" t="s">
        <v>1744</v>
      </c>
      <c r="D309" s="22" t="s">
        <v>2479</v>
      </c>
      <c r="E309" s="20">
        <v>1736450</v>
      </c>
      <c r="F309" s="20">
        <v>203137.96</v>
      </c>
      <c r="G309" s="20">
        <v>119140.96</v>
      </c>
      <c r="H309" s="20">
        <v>69337</v>
      </c>
      <c r="I309" s="20">
        <v>0</v>
      </c>
      <c r="J309" s="20">
        <v>4760</v>
      </c>
      <c r="K309" s="20">
        <v>0</v>
      </c>
      <c r="L309" s="20">
        <v>0</v>
      </c>
      <c r="M309" s="20">
        <v>0</v>
      </c>
      <c r="N309" s="20">
        <v>0</v>
      </c>
      <c r="O309" s="20">
        <v>0</v>
      </c>
      <c r="P309" s="20">
        <v>0</v>
      </c>
      <c r="Q309" s="20">
        <v>0</v>
      </c>
      <c r="R309" s="20">
        <v>0</v>
      </c>
      <c r="S309" s="20">
        <v>9900</v>
      </c>
      <c r="T309" s="20">
        <v>633962.04</v>
      </c>
      <c r="U309" s="20">
        <v>164603.2</v>
      </c>
      <c r="V309" s="20">
        <v>145302.24</v>
      </c>
      <c r="W309" s="20">
        <v>10000</v>
      </c>
      <c r="X309" s="20">
        <v>0</v>
      </c>
      <c r="Y309" s="20">
        <v>0</v>
      </c>
      <c r="Z309" s="20">
        <v>0</v>
      </c>
      <c r="AA309" s="20">
        <v>35505</v>
      </c>
      <c r="AB309" s="20">
        <v>0</v>
      </c>
      <c r="AC309" s="20">
        <v>0</v>
      </c>
      <c r="AD309" s="20">
        <v>19217.77</v>
      </c>
      <c r="AE309" s="20">
        <v>0</v>
      </c>
      <c r="AF309" s="20">
        <v>82780</v>
      </c>
      <c r="AG309" s="20">
        <v>0</v>
      </c>
      <c r="AH309" s="20">
        <v>0</v>
      </c>
      <c r="AI309" s="20">
        <v>0</v>
      </c>
      <c r="AJ309" s="20">
        <v>7800</v>
      </c>
      <c r="AK309" s="20">
        <v>0</v>
      </c>
      <c r="AL309" s="20">
        <v>0</v>
      </c>
      <c r="AM309" s="20">
        <v>0</v>
      </c>
      <c r="AN309" s="20">
        <v>0</v>
      </c>
      <c r="AO309" s="20">
        <v>69543</v>
      </c>
      <c r="AP309" s="20">
        <v>11499</v>
      </c>
      <c r="AQ309" s="20">
        <v>14600</v>
      </c>
      <c r="AR309" s="20">
        <v>0</v>
      </c>
      <c r="AS309" s="20">
        <v>6600</v>
      </c>
      <c r="AT309" s="20">
        <v>0</v>
      </c>
      <c r="AU309" s="20">
        <v>66511.83</v>
      </c>
      <c r="AV309" s="20">
        <v>870000</v>
      </c>
      <c r="AW309" s="20">
        <v>0</v>
      </c>
      <c r="AX309" s="20">
        <v>0</v>
      </c>
      <c r="AY309" s="20">
        <v>0</v>
      </c>
      <c r="AZ309" s="20">
        <v>0</v>
      </c>
      <c r="BA309" s="20">
        <v>870000</v>
      </c>
      <c r="BB309" s="20">
        <v>0</v>
      </c>
      <c r="BC309" s="20">
        <v>0</v>
      </c>
      <c r="BD309" s="20">
        <v>0</v>
      </c>
      <c r="BE309" s="20">
        <v>0</v>
      </c>
      <c r="BF309" s="20">
        <v>0</v>
      </c>
      <c r="BG309" s="20">
        <v>0</v>
      </c>
      <c r="BH309" s="20">
        <v>0</v>
      </c>
      <c r="BI309" s="20">
        <v>0</v>
      </c>
      <c r="BJ309" s="20">
        <v>0</v>
      </c>
      <c r="BK309" s="20">
        <v>0</v>
      </c>
      <c r="BL309" s="20">
        <v>0</v>
      </c>
      <c r="BM309" s="20">
        <v>0</v>
      </c>
      <c r="BN309" s="20">
        <v>0</v>
      </c>
      <c r="BO309" s="20">
        <v>0</v>
      </c>
      <c r="BP309" s="20">
        <v>0</v>
      </c>
      <c r="BQ309" s="20">
        <v>0</v>
      </c>
      <c r="BR309" s="20">
        <v>0</v>
      </c>
      <c r="BS309" s="20">
        <v>0</v>
      </c>
      <c r="BT309" s="20">
        <v>0</v>
      </c>
      <c r="BU309" s="20">
        <v>0</v>
      </c>
      <c r="BV309" s="20">
        <v>0</v>
      </c>
      <c r="BW309" s="20">
        <v>0</v>
      </c>
      <c r="BX309" s="20">
        <v>0</v>
      </c>
      <c r="BY309" s="20">
        <v>0</v>
      </c>
      <c r="BZ309" s="20">
        <v>29350</v>
      </c>
      <c r="CA309" s="20">
        <v>0</v>
      </c>
      <c r="CB309" s="20">
        <v>29350</v>
      </c>
      <c r="CC309" s="20">
        <v>0</v>
      </c>
      <c r="CD309" s="20">
        <v>0</v>
      </c>
      <c r="CE309" s="20">
        <v>0</v>
      </c>
      <c r="CF309" s="20">
        <v>0</v>
      </c>
      <c r="CG309" s="20">
        <v>0</v>
      </c>
      <c r="CH309" s="20">
        <v>0</v>
      </c>
      <c r="CI309" s="20">
        <v>0</v>
      </c>
      <c r="CJ309" s="20">
        <v>0</v>
      </c>
      <c r="CK309" s="20">
        <v>0</v>
      </c>
      <c r="CL309" s="20">
        <v>0</v>
      </c>
      <c r="CM309" s="20">
        <v>0</v>
      </c>
      <c r="CN309" s="20">
        <v>0</v>
      </c>
      <c r="CO309" s="20">
        <v>0</v>
      </c>
      <c r="CP309" s="20">
        <v>0</v>
      </c>
      <c r="CQ309" s="20">
        <v>0</v>
      </c>
      <c r="CR309" s="20">
        <v>0</v>
      </c>
      <c r="CS309" s="20">
        <v>0</v>
      </c>
      <c r="CT309" s="20">
        <v>0</v>
      </c>
      <c r="CU309" s="20">
        <v>0</v>
      </c>
      <c r="CV309" s="20">
        <v>0</v>
      </c>
      <c r="CW309" s="20">
        <v>0</v>
      </c>
      <c r="CX309" s="20">
        <v>0</v>
      </c>
      <c r="CY309" s="20">
        <v>0</v>
      </c>
      <c r="CZ309" s="20">
        <v>0</v>
      </c>
      <c r="DA309" s="20">
        <v>0</v>
      </c>
      <c r="DB309" s="20">
        <v>0</v>
      </c>
      <c r="DC309" s="20">
        <v>0</v>
      </c>
      <c r="DD309" s="20">
        <v>0</v>
      </c>
      <c r="DE309" s="20">
        <v>0</v>
      </c>
      <c r="DF309" s="20">
        <v>0</v>
      </c>
      <c r="DG309" s="29">
        <v>0</v>
      </c>
    </row>
    <row r="310" ht="15.4" customHeight="1" spans="1:111">
      <c r="A310" s="21" t="s">
        <v>2480</v>
      </c>
      <c r="B310" s="22" t="s">
        <v>1744</v>
      </c>
      <c r="C310" s="22" t="s">
        <v>1744</v>
      </c>
      <c r="D310" s="22" t="s">
        <v>1955</v>
      </c>
      <c r="E310" s="20">
        <v>206450</v>
      </c>
      <c r="F310" s="20">
        <v>203137.96</v>
      </c>
      <c r="G310" s="20">
        <v>119140.96</v>
      </c>
      <c r="H310" s="20">
        <v>69337</v>
      </c>
      <c r="I310" s="20">
        <v>0</v>
      </c>
      <c r="J310" s="20">
        <v>4760</v>
      </c>
      <c r="K310" s="20">
        <v>0</v>
      </c>
      <c r="L310" s="20">
        <v>0</v>
      </c>
      <c r="M310" s="20">
        <v>0</v>
      </c>
      <c r="N310" s="20">
        <v>0</v>
      </c>
      <c r="O310" s="20">
        <v>0</v>
      </c>
      <c r="P310" s="20">
        <v>0</v>
      </c>
      <c r="Q310" s="20">
        <v>0</v>
      </c>
      <c r="R310" s="20">
        <v>0</v>
      </c>
      <c r="S310" s="20">
        <v>9900</v>
      </c>
      <c r="T310" s="20">
        <v>3312.04</v>
      </c>
      <c r="U310" s="20">
        <v>0</v>
      </c>
      <c r="V310" s="20">
        <v>0</v>
      </c>
      <c r="W310" s="20">
        <v>0</v>
      </c>
      <c r="X310" s="20">
        <v>0</v>
      </c>
      <c r="Y310" s="20">
        <v>0</v>
      </c>
      <c r="Z310" s="20">
        <v>0</v>
      </c>
      <c r="AA310" s="20">
        <v>0</v>
      </c>
      <c r="AB310" s="20">
        <v>0</v>
      </c>
      <c r="AC310" s="20">
        <v>0</v>
      </c>
      <c r="AD310" s="20">
        <v>0</v>
      </c>
      <c r="AE310" s="20">
        <v>0</v>
      </c>
      <c r="AF310" s="20">
        <v>0</v>
      </c>
      <c r="AG310" s="20">
        <v>0</v>
      </c>
      <c r="AH310" s="20">
        <v>0</v>
      </c>
      <c r="AI310" s="20">
        <v>0</v>
      </c>
      <c r="AJ310" s="20">
        <v>0</v>
      </c>
      <c r="AK310" s="20">
        <v>0</v>
      </c>
      <c r="AL310" s="20">
        <v>0</v>
      </c>
      <c r="AM310" s="20">
        <v>0</v>
      </c>
      <c r="AN310" s="20">
        <v>0</v>
      </c>
      <c r="AO310" s="20">
        <v>0</v>
      </c>
      <c r="AP310" s="20">
        <v>0</v>
      </c>
      <c r="AQ310" s="20">
        <v>0</v>
      </c>
      <c r="AR310" s="20">
        <v>0</v>
      </c>
      <c r="AS310" s="20">
        <v>3312.04</v>
      </c>
      <c r="AT310" s="20">
        <v>0</v>
      </c>
      <c r="AU310" s="20">
        <v>0</v>
      </c>
      <c r="AV310" s="20">
        <v>0</v>
      </c>
      <c r="AW310" s="20">
        <v>0</v>
      </c>
      <c r="AX310" s="20">
        <v>0</v>
      </c>
      <c r="AY310" s="20">
        <v>0</v>
      </c>
      <c r="AZ310" s="20">
        <v>0</v>
      </c>
      <c r="BA310" s="20">
        <v>0</v>
      </c>
      <c r="BB310" s="20">
        <v>0</v>
      </c>
      <c r="BC310" s="20">
        <v>0</v>
      </c>
      <c r="BD310" s="20">
        <v>0</v>
      </c>
      <c r="BE310" s="20">
        <v>0</v>
      </c>
      <c r="BF310" s="20">
        <v>0</v>
      </c>
      <c r="BG310" s="20">
        <v>0</v>
      </c>
      <c r="BH310" s="20">
        <v>0</v>
      </c>
      <c r="BI310" s="20">
        <v>0</v>
      </c>
      <c r="BJ310" s="20">
        <v>0</v>
      </c>
      <c r="BK310" s="20">
        <v>0</v>
      </c>
      <c r="BL310" s="20">
        <v>0</v>
      </c>
      <c r="BM310" s="20">
        <v>0</v>
      </c>
      <c r="BN310" s="20">
        <v>0</v>
      </c>
      <c r="BO310" s="20">
        <v>0</v>
      </c>
      <c r="BP310" s="20">
        <v>0</v>
      </c>
      <c r="BQ310" s="20">
        <v>0</v>
      </c>
      <c r="BR310" s="20">
        <v>0</v>
      </c>
      <c r="BS310" s="20">
        <v>0</v>
      </c>
      <c r="BT310" s="20">
        <v>0</v>
      </c>
      <c r="BU310" s="20">
        <v>0</v>
      </c>
      <c r="BV310" s="20">
        <v>0</v>
      </c>
      <c r="BW310" s="20">
        <v>0</v>
      </c>
      <c r="BX310" s="20">
        <v>0</v>
      </c>
      <c r="BY310" s="20">
        <v>0</v>
      </c>
      <c r="BZ310" s="20">
        <v>0</v>
      </c>
      <c r="CA310" s="20">
        <v>0</v>
      </c>
      <c r="CB310" s="20">
        <v>0</v>
      </c>
      <c r="CC310" s="20">
        <v>0</v>
      </c>
      <c r="CD310" s="20">
        <v>0</v>
      </c>
      <c r="CE310" s="20">
        <v>0</v>
      </c>
      <c r="CF310" s="20">
        <v>0</v>
      </c>
      <c r="CG310" s="20">
        <v>0</v>
      </c>
      <c r="CH310" s="20">
        <v>0</v>
      </c>
      <c r="CI310" s="20">
        <v>0</v>
      </c>
      <c r="CJ310" s="20">
        <v>0</v>
      </c>
      <c r="CK310" s="20">
        <v>0</v>
      </c>
      <c r="CL310" s="20">
        <v>0</v>
      </c>
      <c r="CM310" s="20">
        <v>0</v>
      </c>
      <c r="CN310" s="20">
        <v>0</v>
      </c>
      <c r="CO310" s="20">
        <v>0</v>
      </c>
      <c r="CP310" s="20">
        <v>0</v>
      </c>
      <c r="CQ310" s="20">
        <v>0</v>
      </c>
      <c r="CR310" s="20">
        <v>0</v>
      </c>
      <c r="CS310" s="20">
        <v>0</v>
      </c>
      <c r="CT310" s="20">
        <v>0</v>
      </c>
      <c r="CU310" s="20">
        <v>0</v>
      </c>
      <c r="CV310" s="20">
        <v>0</v>
      </c>
      <c r="CW310" s="20">
        <v>0</v>
      </c>
      <c r="CX310" s="20">
        <v>0</v>
      </c>
      <c r="CY310" s="20">
        <v>0</v>
      </c>
      <c r="CZ310" s="20">
        <v>0</v>
      </c>
      <c r="DA310" s="20">
        <v>0</v>
      </c>
      <c r="DB310" s="20">
        <v>0</v>
      </c>
      <c r="DC310" s="20">
        <v>0</v>
      </c>
      <c r="DD310" s="20">
        <v>0</v>
      </c>
      <c r="DE310" s="20">
        <v>0</v>
      </c>
      <c r="DF310" s="20">
        <v>0</v>
      </c>
      <c r="DG310" s="29">
        <v>0</v>
      </c>
    </row>
    <row r="311" ht="15.4" customHeight="1" spans="1:111">
      <c r="A311" s="21" t="s">
        <v>2481</v>
      </c>
      <c r="B311" s="22" t="s">
        <v>1744</v>
      </c>
      <c r="C311" s="22" t="s">
        <v>1744</v>
      </c>
      <c r="D311" s="22" t="s">
        <v>1957</v>
      </c>
      <c r="E311" s="20">
        <v>720000</v>
      </c>
      <c r="F311" s="20">
        <v>0</v>
      </c>
      <c r="G311" s="20">
        <v>0</v>
      </c>
      <c r="H311" s="20">
        <v>0</v>
      </c>
      <c r="I311" s="20">
        <v>0</v>
      </c>
      <c r="J311" s="20">
        <v>0</v>
      </c>
      <c r="K311" s="20">
        <v>0</v>
      </c>
      <c r="L311" s="20">
        <v>0</v>
      </c>
      <c r="M311" s="20">
        <v>0</v>
      </c>
      <c r="N311" s="20">
        <v>0</v>
      </c>
      <c r="O311" s="20">
        <v>0</v>
      </c>
      <c r="P311" s="20">
        <v>0</v>
      </c>
      <c r="Q311" s="20">
        <v>0</v>
      </c>
      <c r="R311" s="20">
        <v>0</v>
      </c>
      <c r="S311" s="20">
        <v>0</v>
      </c>
      <c r="T311" s="20">
        <v>570650</v>
      </c>
      <c r="U311" s="20">
        <v>132603.2</v>
      </c>
      <c r="V311" s="20">
        <v>117302.24</v>
      </c>
      <c r="W311" s="20">
        <v>10000</v>
      </c>
      <c r="X311" s="20">
        <v>0</v>
      </c>
      <c r="Y311" s="20">
        <v>0</v>
      </c>
      <c r="Z311" s="20">
        <v>0</v>
      </c>
      <c r="AA311" s="20">
        <v>35505</v>
      </c>
      <c r="AB311" s="20">
        <v>0</v>
      </c>
      <c r="AC311" s="20">
        <v>0</v>
      </c>
      <c r="AD311" s="20">
        <v>19217.77</v>
      </c>
      <c r="AE311" s="20">
        <v>0</v>
      </c>
      <c r="AF311" s="20">
        <v>82780</v>
      </c>
      <c r="AG311" s="20">
        <v>0</v>
      </c>
      <c r="AH311" s="20">
        <v>0</v>
      </c>
      <c r="AI311" s="20">
        <v>0</v>
      </c>
      <c r="AJ311" s="20">
        <v>7800</v>
      </c>
      <c r="AK311" s="20">
        <v>0</v>
      </c>
      <c r="AL311" s="20">
        <v>0</v>
      </c>
      <c r="AM311" s="20">
        <v>0</v>
      </c>
      <c r="AN311" s="20">
        <v>0</v>
      </c>
      <c r="AO311" s="20">
        <v>69543</v>
      </c>
      <c r="AP311" s="20">
        <v>11499</v>
      </c>
      <c r="AQ311" s="20">
        <v>14600</v>
      </c>
      <c r="AR311" s="20">
        <v>0</v>
      </c>
      <c r="AS311" s="20">
        <v>3287.96</v>
      </c>
      <c r="AT311" s="20">
        <v>0</v>
      </c>
      <c r="AU311" s="20">
        <v>66511.83</v>
      </c>
      <c r="AV311" s="20">
        <v>120000</v>
      </c>
      <c r="AW311" s="20">
        <v>0</v>
      </c>
      <c r="AX311" s="20">
        <v>0</v>
      </c>
      <c r="AY311" s="20">
        <v>0</v>
      </c>
      <c r="AZ311" s="20">
        <v>0</v>
      </c>
      <c r="BA311" s="20">
        <v>120000</v>
      </c>
      <c r="BB311" s="20">
        <v>0</v>
      </c>
      <c r="BC311" s="20">
        <v>0</v>
      </c>
      <c r="BD311" s="20">
        <v>0</v>
      </c>
      <c r="BE311" s="20">
        <v>0</v>
      </c>
      <c r="BF311" s="20">
        <v>0</v>
      </c>
      <c r="BG311" s="20">
        <v>0</v>
      </c>
      <c r="BH311" s="20">
        <v>0</v>
      </c>
      <c r="BI311" s="20">
        <v>0</v>
      </c>
      <c r="BJ311" s="20">
        <v>0</v>
      </c>
      <c r="BK311" s="20">
        <v>0</v>
      </c>
      <c r="BL311" s="20">
        <v>0</v>
      </c>
      <c r="BM311" s="20">
        <v>0</v>
      </c>
      <c r="BN311" s="20">
        <v>0</v>
      </c>
      <c r="BO311" s="20">
        <v>0</v>
      </c>
      <c r="BP311" s="20">
        <v>0</v>
      </c>
      <c r="BQ311" s="20">
        <v>0</v>
      </c>
      <c r="BR311" s="20">
        <v>0</v>
      </c>
      <c r="BS311" s="20">
        <v>0</v>
      </c>
      <c r="BT311" s="20">
        <v>0</v>
      </c>
      <c r="BU311" s="20">
        <v>0</v>
      </c>
      <c r="BV311" s="20">
        <v>0</v>
      </c>
      <c r="BW311" s="20">
        <v>0</v>
      </c>
      <c r="BX311" s="20">
        <v>0</v>
      </c>
      <c r="BY311" s="20">
        <v>0</v>
      </c>
      <c r="BZ311" s="20">
        <v>29350</v>
      </c>
      <c r="CA311" s="20">
        <v>0</v>
      </c>
      <c r="CB311" s="20">
        <v>29350</v>
      </c>
      <c r="CC311" s="20">
        <v>0</v>
      </c>
      <c r="CD311" s="20">
        <v>0</v>
      </c>
      <c r="CE311" s="20">
        <v>0</v>
      </c>
      <c r="CF311" s="20">
        <v>0</v>
      </c>
      <c r="CG311" s="20">
        <v>0</v>
      </c>
      <c r="CH311" s="20">
        <v>0</v>
      </c>
      <c r="CI311" s="20">
        <v>0</v>
      </c>
      <c r="CJ311" s="20">
        <v>0</v>
      </c>
      <c r="CK311" s="20">
        <v>0</v>
      </c>
      <c r="CL311" s="20">
        <v>0</v>
      </c>
      <c r="CM311" s="20">
        <v>0</v>
      </c>
      <c r="CN311" s="20">
        <v>0</v>
      </c>
      <c r="CO311" s="20">
        <v>0</v>
      </c>
      <c r="CP311" s="20">
        <v>0</v>
      </c>
      <c r="CQ311" s="20">
        <v>0</v>
      </c>
      <c r="CR311" s="20">
        <v>0</v>
      </c>
      <c r="CS311" s="20">
        <v>0</v>
      </c>
      <c r="CT311" s="20">
        <v>0</v>
      </c>
      <c r="CU311" s="20">
        <v>0</v>
      </c>
      <c r="CV311" s="20">
        <v>0</v>
      </c>
      <c r="CW311" s="20">
        <v>0</v>
      </c>
      <c r="CX311" s="20">
        <v>0</v>
      </c>
      <c r="CY311" s="20">
        <v>0</v>
      </c>
      <c r="CZ311" s="20">
        <v>0</v>
      </c>
      <c r="DA311" s="20">
        <v>0</v>
      </c>
      <c r="DB311" s="20">
        <v>0</v>
      </c>
      <c r="DC311" s="20">
        <v>0</v>
      </c>
      <c r="DD311" s="20">
        <v>0</v>
      </c>
      <c r="DE311" s="20">
        <v>0</v>
      </c>
      <c r="DF311" s="20">
        <v>0</v>
      </c>
      <c r="DG311" s="29">
        <v>0</v>
      </c>
    </row>
    <row r="312" ht="15.4" customHeight="1" spans="1:111">
      <c r="A312" s="21" t="s">
        <v>2482</v>
      </c>
      <c r="B312" s="22" t="s">
        <v>1744</v>
      </c>
      <c r="C312" s="22" t="s">
        <v>1744</v>
      </c>
      <c r="D312" s="22" t="s">
        <v>2483</v>
      </c>
      <c r="E312" s="20">
        <v>810000</v>
      </c>
      <c r="F312" s="20">
        <v>0</v>
      </c>
      <c r="G312" s="20">
        <v>0</v>
      </c>
      <c r="H312" s="20">
        <v>0</v>
      </c>
      <c r="I312" s="20">
        <v>0</v>
      </c>
      <c r="J312" s="20">
        <v>0</v>
      </c>
      <c r="K312" s="20">
        <v>0</v>
      </c>
      <c r="L312" s="20">
        <v>0</v>
      </c>
      <c r="M312" s="20">
        <v>0</v>
      </c>
      <c r="N312" s="20">
        <v>0</v>
      </c>
      <c r="O312" s="20">
        <v>0</v>
      </c>
      <c r="P312" s="20">
        <v>0</v>
      </c>
      <c r="Q312" s="20">
        <v>0</v>
      </c>
      <c r="R312" s="20">
        <v>0</v>
      </c>
      <c r="S312" s="20">
        <v>0</v>
      </c>
      <c r="T312" s="20">
        <v>60000</v>
      </c>
      <c r="U312" s="20">
        <v>32000</v>
      </c>
      <c r="V312" s="20">
        <v>28000</v>
      </c>
      <c r="W312" s="20">
        <v>0</v>
      </c>
      <c r="X312" s="20">
        <v>0</v>
      </c>
      <c r="Y312" s="20">
        <v>0</v>
      </c>
      <c r="Z312" s="20">
        <v>0</v>
      </c>
      <c r="AA312" s="20">
        <v>0</v>
      </c>
      <c r="AB312" s="20">
        <v>0</v>
      </c>
      <c r="AC312" s="20">
        <v>0</v>
      </c>
      <c r="AD312" s="20">
        <v>0</v>
      </c>
      <c r="AE312" s="20">
        <v>0</v>
      </c>
      <c r="AF312" s="20">
        <v>0</v>
      </c>
      <c r="AG312" s="20">
        <v>0</v>
      </c>
      <c r="AH312" s="20">
        <v>0</v>
      </c>
      <c r="AI312" s="20">
        <v>0</v>
      </c>
      <c r="AJ312" s="20">
        <v>0</v>
      </c>
      <c r="AK312" s="20">
        <v>0</v>
      </c>
      <c r="AL312" s="20">
        <v>0</v>
      </c>
      <c r="AM312" s="20">
        <v>0</v>
      </c>
      <c r="AN312" s="20">
        <v>0</v>
      </c>
      <c r="AO312" s="20">
        <v>0</v>
      </c>
      <c r="AP312" s="20">
        <v>0</v>
      </c>
      <c r="AQ312" s="20">
        <v>0</v>
      </c>
      <c r="AR312" s="20">
        <v>0</v>
      </c>
      <c r="AS312" s="20">
        <v>0</v>
      </c>
      <c r="AT312" s="20">
        <v>0</v>
      </c>
      <c r="AU312" s="20">
        <v>0</v>
      </c>
      <c r="AV312" s="20">
        <v>750000</v>
      </c>
      <c r="AW312" s="20">
        <v>0</v>
      </c>
      <c r="AX312" s="20">
        <v>0</v>
      </c>
      <c r="AY312" s="20">
        <v>0</v>
      </c>
      <c r="AZ312" s="20">
        <v>0</v>
      </c>
      <c r="BA312" s="20">
        <v>750000</v>
      </c>
      <c r="BB312" s="20">
        <v>0</v>
      </c>
      <c r="BC312" s="20">
        <v>0</v>
      </c>
      <c r="BD312" s="20">
        <v>0</v>
      </c>
      <c r="BE312" s="20">
        <v>0</v>
      </c>
      <c r="BF312" s="20">
        <v>0</v>
      </c>
      <c r="BG312" s="20">
        <v>0</v>
      </c>
      <c r="BH312" s="20">
        <v>0</v>
      </c>
      <c r="BI312" s="20">
        <v>0</v>
      </c>
      <c r="BJ312" s="20">
        <v>0</v>
      </c>
      <c r="BK312" s="20">
        <v>0</v>
      </c>
      <c r="BL312" s="20">
        <v>0</v>
      </c>
      <c r="BM312" s="20">
        <v>0</v>
      </c>
      <c r="BN312" s="20">
        <v>0</v>
      </c>
      <c r="BO312" s="20">
        <v>0</v>
      </c>
      <c r="BP312" s="20">
        <v>0</v>
      </c>
      <c r="BQ312" s="20">
        <v>0</v>
      </c>
      <c r="BR312" s="20">
        <v>0</v>
      </c>
      <c r="BS312" s="20">
        <v>0</v>
      </c>
      <c r="BT312" s="20">
        <v>0</v>
      </c>
      <c r="BU312" s="20">
        <v>0</v>
      </c>
      <c r="BV312" s="20">
        <v>0</v>
      </c>
      <c r="BW312" s="20">
        <v>0</v>
      </c>
      <c r="BX312" s="20">
        <v>0</v>
      </c>
      <c r="BY312" s="20">
        <v>0</v>
      </c>
      <c r="BZ312" s="20">
        <v>0</v>
      </c>
      <c r="CA312" s="20">
        <v>0</v>
      </c>
      <c r="CB312" s="20">
        <v>0</v>
      </c>
      <c r="CC312" s="20">
        <v>0</v>
      </c>
      <c r="CD312" s="20">
        <v>0</v>
      </c>
      <c r="CE312" s="20">
        <v>0</v>
      </c>
      <c r="CF312" s="20">
        <v>0</v>
      </c>
      <c r="CG312" s="20">
        <v>0</v>
      </c>
      <c r="CH312" s="20">
        <v>0</v>
      </c>
      <c r="CI312" s="20">
        <v>0</v>
      </c>
      <c r="CJ312" s="20">
        <v>0</v>
      </c>
      <c r="CK312" s="20">
        <v>0</v>
      </c>
      <c r="CL312" s="20">
        <v>0</v>
      </c>
      <c r="CM312" s="20">
        <v>0</v>
      </c>
      <c r="CN312" s="20">
        <v>0</v>
      </c>
      <c r="CO312" s="20">
        <v>0</v>
      </c>
      <c r="CP312" s="20">
        <v>0</v>
      </c>
      <c r="CQ312" s="20">
        <v>0</v>
      </c>
      <c r="CR312" s="20">
        <v>0</v>
      </c>
      <c r="CS312" s="20">
        <v>0</v>
      </c>
      <c r="CT312" s="20">
        <v>0</v>
      </c>
      <c r="CU312" s="20">
        <v>0</v>
      </c>
      <c r="CV312" s="20">
        <v>0</v>
      </c>
      <c r="CW312" s="20">
        <v>0</v>
      </c>
      <c r="CX312" s="20">
        <v>0</v>
      </c>
      <c r="CY312" s="20">
        <v>0</v>
      </c>
      <c r="CZ312" s="20">
        <v>0</v>
      </c>
      <c r="DA312" s="20">
        <v>0</v>
      </c>
      <c r="DB312" s="20">
        <v>0</v>
      </c>
      <c r="DC312" s="20">
        <v>0</v>
      </c>
      <c r="DD312" s="20">
        <v>0</v>
      </c>
      <c r="DE312" s="20">
        <v>0</v>
      </c>
      <c r="DF312" s="20">
        <v>0</v>
      </c>
      <c r="DG312" s="29">
        <v>0</v>
      </c>
    </row>
    <row r="313" ht="15.4" customHeight="1" spans="1:111">
      <c r="A313" s="21" t="s">
        <v>2484</v>
      </c>
      <c r="B313" s="22" t="s">
        <v>1744</v>
      </c>
      <c r="C313" s="22" t="s">
        <v>1744</v>
      </c>
      <c r="D313" s="22" t="s">
        <v>2485</v>
      </c>
      <c r="E313" s="20">
        <v>13577824</v>
      </c>
      <c r="F313" s="20">
        <v>0</v>
      </c>
      <c r="G313" s="20">
        <v>0</v>
      </c>
      <c r="H313" s="20">
        <v>0</v>
      </c>
      <c r="I313" s="20">
        <v>0</v>
      </c>
      <c r="J313" s="20">
        <v>0</v>
      </c>
      <c r="K313" s="20">
        <v>0</v>
      </c>
      <c r="L313" s="20">
        <v>0</v>
      </c>
      <c r="M313" s="20">
        <v>0</v>
      </c>
      <c r="N313" s="20">
        <v>0</v>
      </c>
      <c r="O313" s="20">
        <v>0</v>
      </c>
      <c r="P313" s="20">
        <v>0</v>
      </c>
      <c r="Q313" s="20">
        <v>0</v>
      </c>
      <c r="R313" s="20">
        <v>0</v>
      </c>
      <c r="S313" s="20">
        <v>0</v>
      </c>
      <c r="T313" s="20">
        <v>210000</v>
      </c>
      <c r="U313" s="20">
        <v>0</v>
      </c>
      <c r="V313" s="20">
        <v>0</v>
      </c>
      <c r="W313" s="20">
        <v>0</v>
      </c>
      <c r="X313" s="20">
        <v>0</v>
      </c>
      <c r="Y313" s="20">
        <v>0</v>
      </c>
      <c r="Z313" s="20">
        <v>0</v>
      </c>
      <c r="AA313" s="20">
        <v>0</v>
      </c>
      <c r="AB313" s="20">
        <v>0</v>
      </c>
      <c r="AC313" s="20">
        <v>0</v>
      </c>
      <c r="AD313" s="20">
        <v>0</v>
      </c>
      <c r="AE313" s="20">
        <v>0</v>
      </c>
      <c r="AF313" s="20">
        <v>210000</v>
      </c>
      <c r="AG313" s="20">
        <v>0</v>
      </c>
      <c r="AH313" s="20">
        <v>0</v>
      </c>
      <c r="AI313" s="20">
        <v>0</v>
      </c>
      <c r="AJ313" s="20">
        <v>0</v>
      </c>
      <c r="AK313" s="20">
        <v>0</v>
      </c>
      <c r="AL313" s="20">
        <v>0</v>
      </c>
      <c r="AM313" s="20">
        <v>0</v>
      </c>
      <c r="AN313" s="20">
        <v>0</v>
      </c>
      <c r="AO313" s="20">
        <v>0</v>
      </c>
      <c r="AP313" s="20">
        <v>0</v>
      </c>
      <c r="AQ313" s="20">
        <v>0</v>
      </c>
      <c r="AR313" s="20">
        <v>0</v>
      </c>
      <c r="AS313" s="20">
        <v>0</v>
      </c>
      <c r="AT313" s="20">
        <v>0</v>
      </c>
      <c r="AU313" s="20">
        <v>0</v>
      </c>
      <c r="AV313" s="20">
        <v>8280454</v>
      </c>
      <c r="AW313" s="20">
        <v>0</v>
      </c>
      <c r="AX313" s="20">
        <v>0</v>
      </c>
      <c r="AY313" s="20">
        <v>0</v>
      </c>
      <c r="AZ313" s="20">
        <v>0</v>
      </c>
      <c r="BA313" s="20">
        <v>2367130</v>
      </c>
      <c r="BB313" s="20">
        <v>0</v>
      </c>
      <c r="BC313" s="20">
        <v>0</v>
      </c>
      <c r="BD313" s="20">
        <v>0</v>
      </c>
      <c r="BE313" s="20">
        <v>0</v>
      </c>
      <c r="BF313" s="20">
        <v>2754724</v>
      </c>
      <c r="BG313" s="20">
        <v>3158600</v>
      </c>
      <c r="BH313" s="20">
        <v>0</v>
      </c>
      <c r="BI313" s="20">
        <v>0</v>
      </c>
      <c r="BJ313" s="20">
        <v>0</v>
      </c>
      <c r="BK313" s="20">
        <v>0</v>
      </c>
      <c r="BL313" s="20">
        <v>0</v>
      </c>
      <c r="BM313" s="20">
        <v>0</v>
      </c>
      <c r="BN313" s="20">
        <v>0</v>
      </c>
      <c r="BO313" s="20">
        <v>0</v>
      </c>
      <c r="BP313" s="20">
        <v>0</v>
      </c>
      <c r="BQ313" s="20">
        <v>0</v>
      </c>
      <c r="BR313" s="20">
        <v>0</v>
      </c>
      <c r="BS313" s="20">
        <v>0</v>
      </c>
      <c r="BT313" s="20">
        <v>0</v>
      </c>
      <c r="BU313" s="20">
        <v>0</v>
      </c>
      <c r="BV313" s="20">
        <v>0</v>
      </c>
      <c r="BW313" s="20">
        <v>0</v>
      </c>
      <c r="BX313" s="20">
        <v>0</v>
      </c>
      <c r="BY313" s="20">
        <v>0</v>
      </c>
      <c r="BZ313" s="20">
        <v>1806500</v>
      </c>
      <c r="CA313" s="20">
        <v>0</v>
      </c>
      <c r="CB313" s="20">
        <v>0</v>
      </c>
      <c r="CC313" s="20">
        <v>0</v>
      </c>
      <c r="CD313" s="20">
        <v>1806500</v>
      </c>
      <c r="CE313" s="20">
        <v>0</v>
      </c>
      <c r="CF313" s="20">
        <v>0</v>
      </c>
      <c r="CG313" s="20">
        <v>0</v>
      </c>
      <c r="CH313" s="20">
        <v>0</v>
      </c>
      <c r="CI313" s="20">
        <v>0</v>
      </c>
      <c r="CJ313" s="20">
        <v>0</v>
      </c>
      <c r="CK313" s="20">
        <v>0</v>
      </c>
      <c r="CL313" s="20">
        <v>0</v>
      </c>
      <c r="CM313" s="20">
        <v>0</v>
      </c>
      <c r="CN313" s="20">
        <v>0</v>
      </c>
      <c r="CO313" s="20">
        <v>0</v>
      </c>
      <c r="CP313" s="20">
        <v>0</v>
      </c>
      <c r="CQ313" s="20">
        <v>0</v>
      </c>
      <c r="CR313" s="20">
        <v>0</v>
      </c>
      <c r="CS313" s="20">
        <v>0</v>
      </c>
      <c r="CT313" s="20">
        <v>0</v>
      </c>
      <c r="CU313" s="20">
        <v>0</v>
      </c>
      <c r="CV313" s="20">
        <v>0</v>
      </c>
      <c r="CW313" s="20">
        <v>0</v>
      </c>
      <c r="CX313" s="20">
        <v>0</v>
      </c>
      <c r="CY313" s="20">
        <v>0</v>
      </c>
      <c r="CZ313" s="20">
        <v>0</v>
      </c>
      <c r="DA313" s="20">
        <v>0</v>
      </c>
      <c r="DB313" s="20">
        <v>0</v>
      </c>
      <c r="DC313" s="20">
        <v>3280870</v>
      </c>
      <c r="DD313" s="20">
        <v>0</v>
      </c>
      <c r="DE313" s="20">
        <v>0</v>
      </c>
      <c r="DF313" s="20">
        <v>3280870</v>
      </c>
      <c r="DG313" s="29">
        <v>0</v>
      </c>
    </row>
    <row r="314" ht="15.4" customHeight="1" spans="1:111">
      <c r="A314" s="21" t="s">
        <v>2486</v>
      </c>
      <c r="B314" s="22" t="s">
        <v>1744</v>
      </c>
      <c r="C314" s="22" t="s">
        <v>1744</v>
      </c>
      <c r="D314" s="22" t="s">
        <v>2487</v>
      </c>
      <c r="E314" s="20">
        <v>1406500</v>
      </c>
      <c r="F314" s="20">
        <v>0</v>
      </c>
      <c r="G314" s="20">
        <v>0</v>
      </c>
      <c r="H314" s="20">
        <v>0</v>
      </c>
      <c r="I314" s="20">
        <v>0</v>
      </c>
      <c r="J314" s="20">
        <v>0</v>
      </c>
      <c r="K314" s="20">
        <v>0</v>
      </c>
      <c r="L314" s="20">
        <v>0</v>
      </c>
      <c r="M314" s="20">
        <v>0</v>
      </c>
      <c r="N314" s="20">
        <v>0</v>
      </c>
      <c r="O314" s="20">
        <v>0</v>
      </c>
      <c r="P314" s="20">
        <v>0</v>
      </c>
      <c r="Q314" s="20">
        <v>0</v>
      </c>
      <c r="R314" s="20">
        <v>0</v>
      </c>
      <c r="S314" s="20">
        <v>0</v>
      </c>
      <c r="T314" s="20">
        <v>0</v>
      </c>
      <c r="U314" s="20">
        <v>0</v>
      </c>
      <c r="V314" s="20">
        <v>0</v>
      </c>
      <c r="W314" s="20">
        <v>0</v>
      </c>
      <c r="X314" s="20">
        <v>0</v>
      </c>
      <c r="Y314" s="20">
        <v>0</v>
      </c>
      <c r="Z314" s="20">
        <v>0</v>
      </c>
      <c r="AA314" s="20">
        <v>0</v>
      </c>
      <c r="AB314" s="20">
        <v>0</v>
      </c>
      <c r="AC314" s="20">
        <v>0</v>
      </c>
      <c r="AD314" s="20">
        <v>0</v>
      </c>
      <c r="AE314" s="20">
        <v>0</v>
      </c>
      <c r="AF314" s="20">
        <v>0</v>
      </c>
      <c r="AG314" s="20">
        <v>0</v>
      </c>
      <c r="AH314" s="20">
        <v>0</v>
      </c>
      <c r="AI314" s="20">
        <v>0</v>
      </c>
      <c r="AJ314" s="20">
        <v>0</v>
      </c>
      <c r="AK314" s="20">
        <v>0</v>
      </c>
      <c r="AL314" s="20">
        <v>0</v>
      </c>
      <c r="AM314" s="20">
        <v>0</v>
      </c>
      <c r="AN314" s="20">
        <v>0</v>
      </c>
      <c r="AO314" s="20">
        <v>0</v>
      </c>
      <c r="AP314" s="20">
        <v>0</v>
      </c>
      <c r="AQ314" s="20">
        <v>0</v>
      </c>
      <c r="AR314" s="20">
        <v>0</v>
      </c>
      <c r="AS314" s="20">
        <v>0</v>
      </c>
      <c r="AT314" s="20">
        <v>0</v>
      </c>
      <c r="AU314" s="20">
        <v>0</v>
      </c>
      <c r="AV314" s="20">
        <v>0</v>
      </c>
      <c r="AW314" s="20">
        <v>0</v>
      </c>
      <c r="AX314" s="20">
        <v>0</v>
      </c>
      <c r="AY314" s="20">
        <v>0</v>
      </c>
      <c r="AZ314" s="20">
        <v>0</v>
      </c>
      <c r="BA314" s="20">
        <v>0</v>
      </c>
      <c r="BB314" s="20">
        <v>0</v>
      </c>
      <c r="BC314" s="20">
        <v>0</v>
      </c>
      <c r="BD314" s="20">
        <v>0</v>
      </c>
      <c r="BE314" s="20">
        <v>0</v>
      </c>
      <c r="BF314" s="20">
        <v>0</v>
      </c>
      <c r="BG314" s="20">
        <v>0</v>
      </c>
      <c r="BH314" s="20">
        <v>0</v>
      </c>
      <c r="BI314" s="20">
        <v>0</v>
      </c>
      <c r="BJ314" s="20">
        <v>0</v>
      </c>
      <c r="BK314" s="20">
        <v>0</v>
      </c>
      <c r="BL314" s="20">
        <v>0</v>
      </c>
      <c r="BM314" s="20">
        <v>0</v>
      </c>
      <c r="BN314" s="20">
        <v>0</v>
      </c>
      <c r="BO314" s="20">
        <v>0</v>
      </c>
      <c r="BP314" s="20">
        <v>0</v>
      </c>
      <c r="BQ314" s="20">
        <v>0</v>
      </c>
      <c r="BR314" s="20">
        <v>0</v>
      </c>
      <c r="BS314" s="20">
        <v>0</v>
      </c>
      <c r="BT314" s="20">
        <v>0</v>
      </c>
      <c r="BU314" s="20">
        <v>0</v>
      </c>
      <c r="BV314" s="20">
        <v>0</v>
      </c>
      <c r="BW314" s="20">
        <v>0</v>
      </c>
      <c r="BX314" s="20">
        <v>0</v>
      </c>
      <c r="BY314" s="20">
        <v>0</v>
      </c>
      <c r="BZ314" s="20">
        <v>1406500</v>
      </c>
      <c r="CA314" s="20">
        <v>0</v>
      </c>
      <c r="CB314" s="20">
        <v>0</v>
      </c>
      <c r="CC314" s="20">
        <v>0</v>
      </c>
      <c r="CD314" s="20">
        <v>1406500</v>
      </c>
      <c r="CE314" s="20">
        <v>0</v>
      </c>
      <c r="CF314" s="20">
        <v>0</v>
      </c>
      <c r="CG314" s="20">
        <v>0</v>
      </c>
      <c r="CH314" s="20">
        <v>0</v>
      </c>
      <c r="CI314" s="20">
        <v>0</v>
      </c>
      <c r="CJ314" s="20">
        <v>0</v>
      </c>
      <c r="CK314" s="20">
        <v>0</v>
      </c>
      <c r="CL314" s="20">
        <v>0</v>
      </c>
      <c r="CM314" s="20">
        <v>0</v>
      </c>
      <c r="CN314" s="20">
        <v>0</v>
      </c>
      <c r="CO314" s="20">
        <v>0</v>
      </c>
      <c r="CP314" s="20">
        <v>0</v>
      </c>
      <c r="CQ314" s="20">
        <v>0</v>
      </c>
      <c r="CR314" s="20">
        <v>0</v>
      </c>
      <c r="CS314" s="20">
        <v>0</v>
      </c>
      <c r="CT314" s="20">
        <v>0</v>
      </c>
      <c r="CU314" s="20">
        <v>0</v>
      </c>
      <c r="CV314" s="20">
        <v>0</v>
      </c>
      <c r="CW314" s="20">
        <v>0</v>
      </c>
      <c r="CX314" s="20">
        <v>0</v>
      </c>
      <c r="CY314" s="20">
        <v>0</v>
      </c>
      <c r="CZ314" s="20">
        <v>0</v>
      </c>
      <c r="DA314" s="20">
        <v>0</v>
      </c>
      <c r="DB314" s="20">
        <v>0</v>
      </c>
      <c r="DC314" s="20">
        <v>0</v>
      </c>
      <c r="DD314" s="20">
        <v>0</v>
      </c>
      <c r="DE314" s="20">
        <v>0</v>
      </c>
      <c r="DF314" s="20">
        <v>0</v>
      </c>
      <c r="DG314" s="29">
        <v>0</v>
      </c>
    </row>
    <row r="315" ht="15.4" customHeight="1" spans="1:111">
      <c r="A315" s="21" t="s">
        <v>2488</v>
      </c>
      <c r="B315" s="22" t="s">
        <v>1744</v>
      </c>
      <c r="C315" s="22" t="s">
        <v>1744</v>
      </c>
      <c r="D315" s="22" t="s">
        <v>2489</v>
      </c>
      <c r="E315" s="20">
        <v>8917696</v>
      </c>
      <c r="F315" s="20">
        <v>0</v>
      </c>
      <c r="G315" s="20">
        <v>0</v>
      </c>
      <c r="H315" s="20">
        <v>0</v>
      </c>
      <c r="I315" s="20">
        <v>0</v>
      </c>
      <c r="J315" s="20">
        <v>0</v>
      </c>
      <c r="K315" s="20">
        <v>0</v>
      </c>
      <c r="L315" s="20">
        <v>0</v>
      </c>
      <c r="M315" s="20">
        <v>0</v>
      </c>
      <c r="N315" s="20">
        <v>0</v>
      </c>
      <c r="O315" s="20">
        <v>0</v>
      </c>
      <c r="P315" s="20">
        <v>0</v>
      </c>
      <c r="Q315" s="20">
        <v>0</v>
      </c>
      <c r="R315" s="20">
        <v>0</v>
      </c>
      <c r="S315" s="20">
        <v>0</v>
      </c>
      <c r="T315" s="20">
        <v>0</v>
      </c>
      <c r="U315" s="20">
        <v>0</v>
      </c>
      <c r="V315" s="20">
        <v>0</v>
      </c>
      <c r="W315" s="20">
        <v>0</v>
      </c>
      <c r="X315" s="20">
        <v>0</v>
      </c>
      <c r="Y315" s="20">
        <v>0</v>
      </c>
      <c r="Z315" s="20">
        <v>0</v>
      </c>
      <c r="AA315" s="20">
        <v>0</v>
      </c>
      <c r="AB315" s="20">
        <v>0</v>
      </c>
      <c r="AC315" s="20">
        <v>0</v>
      </c>
      <c r="AD315" s="20">
        <v>0</v>
      </c>
      <c r="AE315" s="20">
        <v>0</v>
      </c>
      <c r="AF315" s="20">
        <v>0</v>
      </c>
      <c r="AG315" s="20">
        <v>0</v>
      </c>
      <c r="AH315" s="20">
        <v>0</v>
      </c>
      <c r="AI315" s="20">
        <v>0</v>
      </c>
      <c r="AJ315" s="20">
        <v>0</v>
      </c>
      <c r="AK315" s="20">
        <v>0</v>
      </c>
      <c r="AL315" s="20">
        <v>0</v>
      </c>
      <c r="AM315" s="20">
        <v>0</v>
      </c>
      <c r="AN315" s="20">
        <v>0</v>
      </c>
      <c r="AO315" s="20">
        <v>0</v>
      </c>
      <c r="AP315" s="20">
        <v>0</v>
      </c>
      <c r="AQ315" s="20">
        <v>0</v>
      </c>
      <c r="AR315" s="20">
        <v>0</v>
      </c>
      <c r="AS315" s="20">
        <v>0</v>
      </c>
      <c r="AT315" s="20">
        <v>0</v>
      </c>
      <c r="AU315" s="20">
        <v>0</v>
      </c>
      <c r="AV315" s="20">
        <v>5636826</v>
      </c>
      <c r="AW315" s="20">
        <v>0</v>
      </c>
      <c r="AX315" s="20">
        <v>0</v>
      </c>
      <c r="AY315" s="20">
        <v>0</v>
      </c>
      <c r="AZ315" s="20">
        <v>0</v>
      </c>
      <c r="BA315" s="20">
        <v>1967130</v>
      </c>
      <c r="BB315" s="20">
        <v>0</v>
      </c>
      <c r="BC315" s="20">
        <v>0</v>
      </c>
      <c r="BD315" s="20">
        <v>0</v>
      </c>
      <c r="BE315" s="20">
        <v>0</v>
      </c>
      <c r="BF315" s="20">
        <v>2354724</v>
      </c>
      <c r="BG315" s="20">
        <v>1314972</v>
      </c>
      <c r="BH315" s="20">
        <v>0</v>
      </c>
      <c r="BI315" s="20">
        <v>0</v>
      </c>
      <c r="BJ315" s="20">
        <v>0</v>
      </c>
      <c r="BK315" s="20">
        <v>0</v>
      </c>
      <c r="BL315" s="20">
        <v>0</v>
      </c>
      <c r="BM315" s="20">
        <v>0</v>
      </c>
      <c r="BN315" s="20">
        <v>0</v>
      </c>
      <c r="BO315" s="20">
        <v>0</v>
      </c>
      <c r="BP315" s="20">
        <v>0</v>
      </c>
      <c r="BQ315" s="20">
        <v>0</v>
      </c>
      <c r="BR315" s="20">
        <v>0</v>
      </c>
      <c r="BS315" s="20">
        <v>0</v>
      </c>
      <c r="BT315" s="20">
        <v>0</v>
      </c>
      <c r="BU315" s="20">
        <v>0</v>
      </c>
      <c r="BV315" s="20">
        <v>0</v>
      </c>
      <c r="BW315" s="20">
        <v>0</v>
      </c>
      <c r="BX315" s="20">
        <v>0</v>
      </c>
      <c r="BY315" s="20">
        <v>0</v>
      </c>
      <c r="BZ315" s="20">
        <v>0</v>
      </c>
      <c r="CA315" s="20">
        <v>0</v>
      </c>
      <c r="CB315" s="20">
        <v>0</v>
      </c>
      <c r="CC315" s="20">
        <v>0</v>
      </c>
      <c r="CD315" s="20">
        <v>0</v>
      </c>
      <c r="CE315" s="20">
        <v>0</v>
      </c>
      <c r="CF315" s="20">
        <v>0</v>
      </c>
      <c r="CG315" s="20">
        <v>0</v>
      </c>
      <c r="CH315" s="20">
        <v>0</v>
      </c>
      <c r="CI315" s="20">
        <v>0</v>
      </c>
      <c r="CJ315" s="20">
        <v>0</v>
      </c>
      <c r="CK315" s="20">
        <v>0</v>
      </c>
      <c r="CL315" s="20">
        <v>0</v>
      </c>
      <c r="CM315" s="20">
        <v>0</v>
      </c>
      <c r="CN315" s="20">
        <v>0</v>
      </c>
      <c r="CO315" s="20">
        <v>0</v>
      </c>
      <c r="CP315" s="20">
        <v>0</v>
      </c>
      <c r="CQ315" s="20">
        <v>0</v>
      </c>
      <c r="CR315" s="20">
        <v>0</v>
      </c>
      <c r="CS315" s="20">
        <v>0</v>
      </c>
      <c r="CT315" s="20">
        <v>0</v>
      </c>
      <c r="CU315" s="20">
        <v>0</v>
      </c>
      <c r="CV315" s="20">
        <v>0</v>
      </c>
      <c r="CW315" s="20">
        <v>0</v>
      </c>
      <c r="CX315" s="20">
        <v>0</v>
      </c>
      <c r="CY315" s="20">
        <v>0</v>
      </c>
      <c r="CZ315" s="20">
        <v>0</v>
      </c>
      <c r="DA315" s="20">
        <v>0</v>
      </c>
      <c r="DB315" s="20">
        <v>0</v>
      </c>
      <c r="DC315" s="20">
        <v>3280870</v>
      </c>
      <c r="DD315" s="20">
        <v>0</v>
      </c>
      <c r="DE315" s="20">
        <v>0</v>
      </c>
      <c r="DF315" s="20">
        <v>3280870</v>
      </c>
      <c r="DG315" s="29">
        <v>0</v>
      </c>
    </row>
    <row r="316" ht="15.4" customHeight="1" spans="1:111">
      <c r="A316" s="21" t="s">
        <v>2490</v>
      </c>
      <c r="B316" s="22" t="s">
        <v>1744</v>
      </c>
      <c r="C316" s="22" t="s">
        <v>1744</v>
      </c>
      <c r="D316" s="22" t="s">
        <v>2491</v>
      </c>
      <c r="E316" s="20">
        <v>1885028</v>
      </c>
      <c r="F316" s="20">
        <v>0</v>
      </c>
      <c r="G316" s="20">
        <v>0</v>
      </c>
      <c r="H316" s="20">
        <v>0</v>
      </c>
      <c r="I316" s="20">
        <v>0</v>
      </c>
      <c r="J316" s="20">
        <v>0</v>
      </c>
      <c r="K316" s="20">
        <v>0</v>
      </c>
      <c r="L316" s="20">
        <v>0</v>
      </c>
      <c r="M316" s="20">
        <v>0</v>
      </c>
      <c r="N316" s="20">
        <v>0</v>
      </c>
      <c r="O316" s="20">
        <v>0</v>
      </c>
      <c r="P316" s="20">
        <v>0</v>
      </c>
      <c r="Q316" s="20">
        <v>0</v>
      </c>
      <c r="R316" s="20">
        <v>0</v>
      </c>
      <c r="S316" s="20">
        <v>0</v>
      </c>
      <c r="T316" s="20">
        <v>0</v>
      </c>
      <c r="U316" s="20">
        <v>0</v>
      </c>
      <c r="V316" s="20">
        <v>0</v>
      </c>
      <c r="W316" s="20">
        <v>0</v>
      </c>
      <c r="X316" s="20">
        <v>0</v>
      </c>
      <c r="Y316" s="20">
        <v>0</v>
      </c>
      <c r="Z316" s="20">
        <v>0</v>
      </c>
      <c r="AA316" s="20">
        <v>0</v>
      </c>
      <c r="AB316" s="20">
        <v>0</v>
      </c>
      <c r="AC316" s="20">
        <v>0</v>
      </c>
      <c r="AD316" s="20">
        <v>0</v>
      </c>
      <c r="AE316" s="20">
        <v>0</v>
      </c>
      <c r="AF316" s="20">
        <v>0</v>
      </c>
      <c r="AG316" s="20">
        <v>0</v>
      </c>
      <c r="AH316" s="20">
        <v>0</v>
      </c>
      <c r="AI316" s="20">
        <v>0</v>
      </c>
      <c r="AJ316" s="20">
        <v>0</v>
      </c>
      <c r="AK316" s="20">
        <v>0</v>
      </c>
      <c r="AL316" s="20">
        <v>0</v>
      </c>
      <c r="AM316" s="20">
        <v>0</v>
      </c>
      <c r="AN316" s="20">
        <v>0</v>
      </c>
      <c r="AO316" s="20">
        <v>0</v>
      </c>
      <c r="AP316" s="20">
        <v>0</v>
      </c>
      <c r="AQ316" s="20">
        <v>0</v>
      </c>
      <c r="AR316" s="20">
        <v>0</v>
      </c>
      <c r="AS316" s="20">
        <v>0</v>
      </c>
      <c r="AT316" s="20">
        <v>0</v>
      </c>
      <c r="AU316" s="20">
        <v>0</v>
      </c>
      <c r="AV316" s="20">
        <v>1885028</v>
      </c>
      <c r="AW316" s="20">
        <v>0</v>
      </c>
      <c r="AX316" s="20">
        <v>0</v>
      </c>
      <c r="AY316" s="20">
        <v>0</v>
      </c>
      <c r="AZ316" s="20">
        <v>0</v>
      </c>
      <c r="BA316" s="20">
        <v>400000</v>
      </c>
      <c r="BB316" s="20">
        <v>0</v>
      </c>
      <c r="BC316" s="20">
        <v>0</v>
      </c>
      <c r="BD316" s="20">
        <v>0</v>
      </c>
      <c r="BE316" s="20">
        <v>0</v>
      </c>
      <c r="BF316" s="20">
        <v>400000</v>
      </c>
      <c r="BG316" s="20">
        <v>1085028</v>
      </c>
      <c r="BH316" s="20">
        <v>0</v>
      </c>
      <c r="BI316" s="20">
        <v>0</v>
      </c>
      <c r="BJ316" s="20">
        <v>0</v>
      </c>
      <c r="BK316" s="20">
        <v>0</v>
      </c>
      <c r="BL316" s="20">
        <v>0</v>
      </c>
      <c r="BM316" s="20">
        <v>0</v>
      </c>
      <c r="BN316" s="20">
        <v>0</v>
      </c>
      <c r="BO316" s="20">
        <v>0</v>
      </c>
      <c r="BP316" s="20">
        <v>0</v>
      </c>
      <c r="BQ316" s="20">
        <v>0</v>
      </c>
      <c r="BR316" s="20">
        <v>0</v>
      </c>
      <c r="BS316" s="20">
        <v>0</v>
      </c>
      <c r="BT316" s="20">
        <v>0</v>
      </c>
      <c r="BU316" s="20">
        <v>0</v>
      </c>
      <c r="BV316" s="20">
        <v>0</v>
      </c>
      <c r="BW316" s="20">
        <v>0</v>
      </c>
      <c r="BX316" s="20">
        <v>0</v>
      </c>
      <c r="BY316" s="20">
        <v>0</v>
      </c>
      <c r="BZ316" s="20">
        <v>0</v>
      </c>
      <c r="CA316" s="20">
        <v>0</v>
      </c>
      <c r="CB316" s="20">
        <v>0</v>
      </c>
      <c r="CC316" s="20">
        <v>0</v>
      </c>
      <c r="CD316" s="20">
        <v>0</v>
      </c>
      <c r="CE316" s="20">
        <v>0</v>
      </c>
      <c r="CF316" s="20">
        <v>0</v>
      </c>
      <c r="CG316" s="20">
        <v>0</v>
      </c>
      <c r="CH316" s="20">
        <v>0</v>
      </c>
      <c r="CI316" s="20">
        <v>0</v>
      </c>
      <c r="CJ316" s="20">
        <v>0</v>
      </c>
      <c r="CK316" s="20">
        <v>0</v>
      </c>
      <c r="CL316" s="20">
        <v>0</v>
      </c>
      <c r="CM316" s="20">
        <v>0</v>
      </c>
      <c r="CN316" s="20">
        <v>0</v>
      </c>
      <c r="CO316" s="20">
        <v>0</v>
      </c>
      <c r="CP316" s="20">
        <v>0</v>
      </c>
      <c r="CQ316" s="20">
        <v>0</v>
      </c>
      <c r="CR316" s="20">
        <v>0</v>
      </c>
      <c r="CS316" s="20">
        <v>0</v>
      </c>
      <c r="CT316" s="20">
        <v>0</v>
      </c>
      <c r="CU316" s="20">
        <v>0</v>
      </c>
      <c r="CV316" s="20">
        <v>0</v>
      </c>
      <c r="CW316" s="20">
        <v>0</v>
      </c>
      <c r="CX316" s="20">
        <v>0</v>
      </c>
      <c r="CY316" s="20">
        <v>0</v>
      </c>
      <c r="CZ316" s="20">
        <v>0</v>
      </c>
      <c r="DA316" s="20">
        <v>0</v>
      </c>
      <c r="DB316" s="20">
        <v>0</v>
      </c>
      <c r="DC316" s="20">
        <v>0</v>
      </c>
      <c r="DD316" s="20">
        <v>0</v>
      </c>
      <c r="DE316" s="20">
        <v>0</v>
      </c>
      <c r="DF316" s="20">
        <v>0</v>
      </c>
      <c r="DG316" s="29">
        <v>0</v>
      </c>
    </row>
    <row r="317" ht="15.4" customHeight="1" spans="1:111">
      <c r="A317" s="21" t="s">
        <v>2492</v>
      </c>
      <c r="B317" s="22" t="s">
        <v>1744</v>
      </c>
      <c r="C317" s="22" t="s">
        <v>1744</v>
      </c>
      <c r="D317" s="22" t="s">
        <v>2493</v>
      </c>
      <c r="E317" s="20">
        <v>1368600</v>
      </c>
      <c r="F317" s="20">
        <v>0</v>
      </c>
      <c r="G317" s="20">
        <v>0</v>
      </c>
      <c r="H317" s="20">
        <v>0</v>
      </c>
      <c r="I317" s="20">
        <v>0</v>
      </c>
      <c r="J317" s="20">
        <v>0</v>
      </c>
      <c r="K317" s="20">
        <v>0</v>
      </c>
      <c r="L317" s="20">
        <v>0</v>
      </c>
      <c r="M317" s="20">
        <v>0</v>
      </c>
      <c r="N317" s="20">
        <v>0</v>
      </c>
      <c r="O317" s="20">
        <v>0</v>
      </c>
      <c r="P317" s="20">
        <v>0</v>
      </c>
      <c r="Q317" s="20">
        <v>0</v>
      </c>
      <c r="R317" s="20">
        <v>0</v>
      </c>
      <c r="S317" s="20">
        <v>0</v>
      </c>
      <c r="T317" s="20">
        <v>210000</v>
      </c>
      <c r="U317" s="20">
        <v>0</v>
      </c>
      <c r="V317" s="20">
        <v>0</v>
      </c>
      <c r="W317" s="20">
        <v>0</v>
      </c>
      <c r="X317" s="20">
        <v>0</v>
      </c>
      <c r="Y317" s="20">
        <v>0</v>
      </c>
      <c r="Z317" s="20">
        <v>0</v>
      </c>
      <c r="AA317" s="20">
        <v>0</v>
      </c>
      <c r="AB317" s="20">
        <v>0</v>
      </c>
      <c r="AC317" s="20">
        <v>0</v>
      </c>
      <c r="AD317" s="20">
        <v>0</v>
      </c>
      <c r="AE317" s="20">
        <v>0</v>
      </c>
      <c r="AF317" s="20">
        <v>210000</v>
      </c>
      <c r="AG317" s="20">
        <v>0</v>
      </c>
      <c r="AH317" s="20">
        <v>0</v>
      </c>
      <c r="AI317" s="20">
        <v>0</v>
      </c>
      <c r="AJ317" s="20">
        <v>0</v>
      </c>
      <c r="AK317" s="20">
        <v>0</v>
      </c>
      <c r="AL317" s="20">
        <v>0</v>
      </c>
      <c r="AM317" s="20">
        <v>0</v>
      </c>
      <c r="AN317" s="20">
        <v>0</v>
      </c>
      <c r="AO317" s="20">
        <v>0</v>
      </c>
      <c r="AP317" s="20">
        <v>0</v>
      </c>
      <c r="AQ317" s="20">
        <v>0</v>
      </c>
      <c r="AR317" s="20">
        <v>0</v>
      </c>
      <c r="AS317" s="20">
        <v>0</v>
      </c>
      <c r="AT317" s="20">
        <v>0</v>
      </c>
      <c r="AU317" s="20">
        <v>0</v>
      </c>
      <c r="AV317" s="20">
        <v>758600</v>
      </c>
      <c r="AW317" s="20">
        <v>0</v>
      </c>
      <c r="AX317" s="20">
        <v>0</v>
      </c>
      <c r="AY317" s="20">
        <v>0</v>
      </c>
      <c r="AZ317" s="20">
        <v>0</v>
      </c>
      <c r="BA317" s="20">
        <v>0</v>
      </c>
      <c r="BB317" s="20">
        <v>0</v>
      </c>
      <c r="BC317" s="20">
        <v>0</v>
      </c>
      <c r="BD317" s="20">
        <v>0</v>
      </c>
      <c r="BE317" s="20">
        <v>0</v>
      </c>
      <c r="BF317" s="20">
        <v>0</v>
      </c>
      <c r="BG317" s="20">
        <v>758600</v>
      </c>
      <c r="BH317" s="20">
        <v>0</v>
      </c>
      <c r="BI317" s="20">
        <v>0</v>
      </c>
      <c r="BJ317" s="20">
        <v>0</v>
      </c>
      <c r="BK317" s="20">
        <v>0</v>
      </c>
      <c r="BL317" s="20">
        <v>0</v>
      </c>
      <c r="BM317" s="20">
        <v>0</v>
      </c>
      <c r="BN317" s="20">
        <v>0</v>
      </c>
      <c r="BO317" s="20">
        <v>0</v>
      </c>
      <c r="BP317" s="20">
        <v>0</v>
      </c>
      <c r="BQ317" s="20">
        <v>0</v>
      </c>
      <c r="BR317" s="20">
        <v>0</v>
      </c>
      <c r="BS317" s="20">
        <v>0</v>
      </c>
      <c r="BT317" s="20">
        <v>0</v>
      </c>
      <c r="BU317" s="20">
        <v>0</v>
      </c>
      <c r="BV317" s="20">
        <v>0</v>
      </c>
      <c r="BW317" s="20">
        <v>0</v>
      </c>
      <c r="BX317" s="20">
        <v>0</v>
      </c>
      <c r="BY317" s="20">
        <v>0</v>
      </c>
      <c r="BZ317" s="20">
        <v>400000</v>
      </c>
      <c r="CA317" s="20">
        <v>0</v>
      </c>
      <c r="CB317" s="20">
        <v>0</v>
      </c>
      <c r="CC317" s="20">
        <v>0</v>
      </c>
      <c r="CD317" s="20">
        <v>400000</v>
      </c>
      <c r="CE317" s="20">
        <v>0</v>
      </c>
      <c r="CF317" s="20">
        <v>0</v>
      </c>
      <c r="CG317" s="20">
        <v>0</v>
      </c>
      <c r="CH317" s="20">
        <v>0</v>
      </c>
      <c r="CI317" s="20">
        <v>0</v>
      </c>
      <c r="CJ317" s="20">
        <v>0</v>
      </c>
      <c r="CK317" s="20">
        <v>0</v>
      </c>
      <c r="CL317" s="20">
        <v>0</v>
      </c>
      <c r="CM317" s="20">
        <v>0</v>
      </c>
      <c r="CN317" s="20">
        <v>0</v>
      </c>
      <c r="CO317" s="20">
        <v>0</v>
      </c>
      <c r="CP317" s="20">
        <v>0</v>
      </c>
      <c r="CQ317" s="20">
        <v>0</v>
      </c>
      <c r="CR317" s="20">
        <v>0</v>
      </c>
      <c r="CS317" s="20">
        <v>0</v>
      </c>
      <c r="CT317" s="20">
        <v>0</v>
      </c>
      <c r="CU317" s="20">
        <v>0</v>
      </c>
      <c r="CV317" s="20">
        <v>0</v>
      </c>
      <c r="CW317" s="20">
        <v>0</v>
      </c>
      <c r="CX317" s="20">
        <v>0</v>
      </c>
      <c r="CY317" s="20">
        <v>0</v>
      </c>
      <c r="CZ317" s="20">
        <v>0</v>
      </c>
      <c r="DA317" s="20">
        <v>0</v>
      </c>
      <c r="DB317" s="20">
        <v>0</v>
      </c>
      <c r="DC317" s="20">
        <v>0</v>
      </c>
      <c r="DD317" s="20">
        <v>0</v>
      </c>
      <c r="DE317" s="20">
        <v>0</v>
      </c>
      <c r="DF317" s="20">
        <v>0</v>
      </c>
      <c r="DG317" s="29">
        <v>0</v>
      </c>
    </row>
    <row r="318" ht="15.4" customHeight="1" spans="1:111">
      <c r="A318" s="21" t="s">
        <v>2494</v>
      </c>
      <c r="B318" s="22" t="s">
        <v>1744</v>
      </c>
      <c r="C318" s="22" t="s">
        <v>1744</v>
      </c>
      <c r="D318" s="22" t="s">
        <v>2495</v>
      </c>
      <c r="E318" s="20">
        <v>2741788.5</v>
      </c>
      <c r="F318" s="20">
        <v>0</v>
      </c>
      <c r="G318" s="20">
        <v>0</v>
      </c>
      <c r="H318" s="20">
        <v>0</v>
      </c>
      <c r="I318" s="20">
        <v>0</v>
      </c>
      <c r="J318" s="20">
        <v>0</v>
      </c>
      <c r="K318" s="20">
        <v>0</v>
      </c>
      <c r="L318" s="20">
        <v>0</v>
      </c>
      <c r="M318" s="20">
        <v>0</v>
      </c>
      <c r="N318" s="20">
        <v>0</v>
      </c>
      <c r="O318" s="20">
        <v>0</v>
      </c>
      <c r="P318" s="20">
        <v>0</v>
      </c>
      <c r="Q318" s="20">
        <v>0</v>
      </c>
      <c r="R318" s="20">
        <v>0</v>
      </c>
      <c r="S318" s="20">
        <v>0</v>
      </c>
      <c r="T318" s="20">
        <v>93776</v>
      </c>
      <c r="U318" s="20">
        <v>0</v>
      </c>
      <c r="V318" s="20">
        <v>0</v>
      </c>
      <c r="W318" s="20">
        <v>0</v>
      </c>
      <c r="X318" s="20">
        <v>0</v>
      </c>
      <c r="Y318" s="20">
        <v>0</v>
      </c>
      <c r="Z318" s="20">
        <v>0</v>
      </c>
      <c r="AA318" s="20">
        <v>0</v>
      </c>
      <c r="AB318" s="20">
        <v>0</v>
      </c>
      <c r="AC318" s="20">
        <v>0</v>
      </c>
      <c r="AD318" s="20">
        <v>0</v>
      </c>
      <c r="AE318" s="20">
        <v>0</v>
      </c>
      <c r="AF318" s="20">
        <v>0</v>
      </c>
      <c r="AG318" s="20">
        <v>0</v>
      </c>
      <c r="AH318" s="20">
        <v>0</v>
      </c>
      <c r="AI318" s="20">
        <v>0</v>
      </c>
      <c r="AJ318" s="20">
        <v>0</v>
      </c>
      <c r="AK318" s="20">
        <v>0</v>
      </c>
      <c r="AL318" s="20">
        <v>0</v>
      </c>
      <c r="AM318" s="20">
        <v>0</v>
      </c>
      <c r="AN318" s="20">
        <v>0</v>
      </c>
      <c r="AO318" s="20">
        <v>93776</v>
      </c>
      <c r="AP318" s="20">
        <v>0</v>
      </c>
      <c r="AQ318" s="20">
        <v>0</v>
      </c>
      <c r="AR318" s="20">
        <v>0</v>
      </c>
      <c r="AS318" s="20">
        <v>0</v>
      </c>
      <c r="AT318" s="20">
        <v>0</v>
      </c>
      <c r="AU318" s="20">
        <v>0</v>
      </c>
      <c r="AV318" s="20">
        <v>2648012.5</v>
      </c>
      <c r="AW318" s="20">
        <v>0</v>
      </c>
      <c r="AX318" s="20">
        <v>0</v>
      </c>
      <c r="AY318" s="20">
        <v>0</v>
      </c>
      <c r="AZ318" s="20">
        <v>0</v>
      </c>
      <c r="BA318" s="20">
        <v>26903.8</v>
      </c>
      <c r="BB318" s="20">
        <v>0</v>
      </c>
      <c r="BC318" s="20">
        <v>0</v>
      </c>
      <c r="BD318" s="20">
        <v>0</v>
      </c>
      <c r="BE318" s="20">
        <v>0</v>
      </c>
      <c r="BF318" s="20">
        <v>2621108.7</v>
      </c>
      <c r="BG318" s="20">
        <v>0</v>
      </c>
      <c r="BH318" s="20">
        <v>0</v>
      </c>
      <c r="BI318" s="20">
        <v>0</v>
      </c>
      <c r="BJ318" s="20">
        <v>0</v>
      </c>
      <c r="BK318" s="20">
        <v>0</v>
      </c>
      <c r="BL318" s="20">
        <v>0</v>
      </c>
      <c r="BM318" s="20">
        <v>0</v>
      </c>
      <c r="BN318" s="20">
        <v>0</v>
      </c>
      <c r="BO318" s="20">
        <v>0</v>
      </c>
      <c r="BP318" s="20">
        <v>0</v>
      </c>
      <c r="BQ318" s="20">
        <v>0</v>
      </c>
      <c r="BR318" s="20">
        <v>0</v>
      </c>
      <c r="BS318" s="20">
        <v>0</v>
      </c>
      <c r="BT318" s="20">
        <v>0</v>
      </c>
      <c r="BU318" s="20">
        <v>0</v>
      </c>
      <c r="BV318" s="20">
        <v>0</v>
      </c>
      <c r="BW318" s="20">
        <v>0</v>
      </c>
      <c r="BX318" s="20">
        <v>0</v>
      </c>
      <c r="BY318" s="20">
        <v>0</v>
      </c>
      <c r="BZ318" s="20">
        <v>0</v>
      </c>
      <c r="CA318" s="20">
        <v>0</v>
      </c>
      <c r="CB318" s="20">
        <v>0</v>
      </c>
      <c r="CC318" s="20">
        <v>0</v>
      </c>
      <c r="CD318" s="20">
        <v>0</v>
      </c>
      <c r="CE318" s="20">
        <v>0</v>
      </c>
      <c r="CF318" s="20">
        <v>0</v>
      </c>
      <c r="CG318" s="20">
        <v>0</v>
      </c>
      <c r="CH318" s="20">
        <v>0</v>
      </c>
      <c r="CI318" s="20">
        <v>0</v>
      </c>
      <c r="CJ318" s="20">
        <v>0</v>
      </c>
      <c r="CK318" s="20">
        <v>0</v>
      </c>
      <c r="CL318" s="20">
        <v>0</v>
      </c>
      <c r="CM318" s="20">
        <v>0</v>
      </c>
      <c r="CN318" s="20">
        <v>0</v>
      </c>
      <c r="CO318" s="20">
        <v>0</v>
      </c>
      <c r="CP318" s="20">
        <v>0</v>
      </c>
      <c r="CQ318" s="20">
        <v>0</v>
      </c>
      <c r="CR318" s="20">
        <v>0</v>
      </c>
      <c r="CS318" s="20">
        <v>0</v>
      </c>
      <c r="CT318" s="20">
        <v>0</v>
      </c>
      <c r="CU318" s="20">
        <v>0</v>
      </c>
      <c r="CV318" s="20">
        <v>0</v>
      </c>
      <c r="CW318" s="20">
        <v>0</v>
      </c>
      <c r="CX318" s="20">
        <v>0</v>
      </c>
      <c r="CY318" s="20">
        <v>0</v>
      </c>
      <c r="CZ318" s="20">
        <v>0</v>
      </c>
      <c r="DA318" s="20">
        <v>0</v>
      </c>
      <c r="DB318" s="20">
        <v>0</v>
      </c>
      <c r="DC318" s="20">
        <v>0</v>
      </c>
      <c r="DD318" s="20">
        <v>0</v>
      </c>
      <c r="DE318" s="20">
        <v>0</v>
      </c>
      <c r="DF318" s="20">
        <v>0</v>
      </c>
      <c r="DG318" s="29">
        <v>0</v>
      </c>
    </row>
    <row r="319" ht="15.4" customHeight="1" spans="1:111">
      <c r="A319" s="21" t="s">
        <v>2496</v>
      </c>
      <c r="B319" s="22" t="s">
        <v>1744</v>
      </c>
      <c r="C319" s="22" t="s">
        <v>1744</v>
      </c>
      <c r="D319" s="22" t="s">
        <v>2497</v>
      </c>
      <c r="E319" s="20">
        <v>2741788.5</v>
      </c>
      <c r="F319" s="20">
        <v>0</v>
      </c>
      <c r="G319" s="20">
        <v>0</v>
      </c>
      <c r="H319" s="20">
        <v>0</v>
      </c>
      <c r="I319" s="20">
        <v>0</v>
      </c>
      <c r="J319" s="20">
        <v>0</v>
      </c>
      <c r="K319" s="20">
        <v>0</v>
      </c>
      <c r="L319" s="20">
        <v>0</v>
      </c>
      <c r="M319" s="20">
        <v>0</v>
      </c>
      <c r="N319" s="20">
        <v>0</v>
      </c>
      <c r="O319" s="20">
        <v>0</v>
      </c>
      <c r="P319" s="20">
        <v>0</v>
      </c>
      <c r="Q319" s="20">
        <v>0</v>
      </c>
      <c r="R319" s="20">
        <v>0</v>
      </c>
      <c r="S319" s="20">
        <v>0</v>
      </c>
      <c r="T319" s="20">
        <v>93776</v>
      </c>
      <c r="U319" s="20">
        <v>0</v>
      </c>
      <c r="V319" s="20">
        <v>0</v>
      </c>
      <c r="W319" s="20">
        <v>0</v>
      </c>
      <c r="X319" s="20">
        <v>0</v>
      </c>
      <c r="Y319" s="20">
        <v>0</v>
      </c>
      <c r="Z319" s="20">
        <v>0</v>
      </c>
      <c r="AA319" s="20">
        <v>0</v>
      </c>
      <c r="AB319" s="20">
        <v>0</v>
      </c>
      <c r="AC319" s="20">
        <v>0</v>
      </c>
      <c r="AD319" s="20">
        <v>0</v>
      </c>
      <c r="AE319" s="20">
        <v>0</v>
      </c>
      <c r="AF319" s="20">
        <v>0</v>
      </c>
      <c r="AG319" s="20">
        <v>0</v>
      </c>
      <c r="AH319" s="20">
        <v>0</v>
      </c>
      <c r="AI319" s="20">
        <v>0</v>
      </c>
      <c r="AJ319" s="20">
        <v>0</v>
      </c>
      <c r="AK319" s="20">
        <v>0</v>
      </c>
      <c r="AL319" s="20">
        <v>0</v>
      </c>
      <c r="AM319" s="20">
        <v>0</v>
      </c>
      <c r="AN319" s="20">
        <v>0</v>
      </c>
      <c r="AO319" s="20">
        <v>93776</v>
      </c>
      <c r="AP319" s="20">
        <v>0</v>
      </c>
      <c r="AQ319" s="20">
        <v>0</v>
      </c>
      <c r="AR319" s="20">
        <v>0</v>
      </c>
      <c r="AS319" s="20">
        <v>0</v>
      </c>
      <c r="AT319" s="20">
        <v>0</v>
      </c>
      <c r="AU319" s="20">
        <v>0</v>
      </c>
      <c r="AV319" s="20">
        <v>2648012.5</v>
      </c>
      <c r="AW319" s="20">
        <v>0</v>
      </c>
      <c r="AX319" s="20">
        <v>0</v>
      </c>
      <c r="AY319" s="20">
        <v>0</v>
      </c>
      <c r="AZ319" s="20">
        <v>0</v>
      </c>
      <c r="BA319" s="20">
        <v>26903.8</v>
      </c>
      <c r="BB319" s="20">
        <v>0</v>
      </c>
      <c r="BC319" s="20">
        <v>0</v>
      </c>
      <c r="BD319" s="20">
        <v>0</v>
      </c>
      <c r="BE319" s="20">
        <v>0</v>
      </c>
      <c r="BF319" s="20">
        <v>2621108.7</v>
      </c>
      <c r="BG319" s="20">
        <v>0</v>
      </c>
      <c r="BH319" s="20">
        <v>0</v>
      </c>
      <c r="BI319" s="20">
        <v>0</v>
      </c>
      <c r="BJ319" s="20">
        <v>0</v>
      </c>
      <c r="BK319" s="20">
        <v>0</v>
      </c>
      <c r="BL319" s="20">
        <v>0</v>
      </c>
      <c r="BM319" s="20">
        <v>0</v>
      </c>
      <c r="BN319" s="20">
        <v>0</v>
      </c>
      <c r="BO319" s="20">
        <v>0</v>
      </c>
      <c r="BP319" s="20">
        <v>0</v>
      </c>
      <c r="BQ319" s="20">
        <v>0</v>
      </c>
      <c r="BR319" s="20">
        <v>0</v>
      </c>
      <c r="BS319" s="20">
        <v>0</v>
      </c>
      <c r="BT319" s="20">
        <v>0</v>
      </c>
      <c r="BU319" s="20">
        <v>0</v>
      </c>
      <c r="BV319" s="20">
        <v>0</v>
      </c>
      <c r="BW319" s="20">
        <v>0</v>
      </c>
      <c r="BX319" s="20">
        <v>0</v>
      </c>
      <c r="BY319" s="20">
        <v>0</v>
      </c>
      <c r="BZ319" s="20">
        <v>0</v>
      </c>
      <c r="CA319" s="20">
        <v>0</v>
      </c>
      <c r="CB319" s="20">
        <v>0</v>
      </c>
      <c r="CC319" s="20">
        <v>0</v>
      </c>
      <c r="CD319" s="20">
        <v>0</v>
      </c>
      <c r="CE319" s="20">
        <v>0</v>
      </c>
      <c r="CF319" s="20">
        <v>0</v>
      </c>
      <c r="CG319" s="20">
        <v>0</v>
      </c>
      <c r="CH319" s="20">
        <v>0</v>
      </c>
      <c r="CI319" s="20">
        <v>0</v>
      </c>
      <c r="CJ319" s="20">
        <v>0</v>
      </c>
      <c r="CK319" s="20">
        <v>0</v>
      </c>
      <c r="CL319" s="20">
        <v>0</v>
      </c>
      <c r="CM319" s="20">
        <v>0</v>
      </c>
      <c r="CN319" s="20">
        <v>0</v>
      </c>
      <c r="CO319" s="20">
        <v>0</v>
      </c>
      <c r="CP319" s="20">
        <v>0</v>
      </c>
      <c r="CQ319" s="20">
        <v>0</v>
      </c>
      <c r="CR319" s="20">
        <v>0</v>
      </c>
      <c r="CS319" s="20">
        <v>0</v>
      </c>
      <c r="CT319" s="20">
        <v>0</v>
      </c>
      <c r="CU319" s="20">
        <v>0</v>
      </c>
      <c r="CV319" s="20">
        <v>0</v>
      </c>
      <c r="CW319" s="20">
        <v>0</v>
      </c>
      <c r="CX319" s="20">
        <v>0</v>
      </c>
      <c r="CY319" s="20">
        <v>0</v>
      </c>
      <c r="CZ319" s="20">
        <v>0</v>
      </c>
      <c r="DA319" s="20">
        <v>0</v>
      </c>
      <c r="DB319" s="20">
        <v>0</v>
      </c>
      <c r="DC319" s="20">
        <v>0</v>
      </c>
      <c r="DD319" s="20">
        <v>0</v>
      </c>
      <c r="DE319" s="20">
        <v>0</v>
      </c>
      <c r="DF319" s="20">
        <v>0</v>
      </c>
      <c r="DG319" s="29">
        <v>0</v>
      </c>
    </row>
    <row r="320" ht="15.4" customHeight="1" spans="1:111">
      <c r="A320" s="21" t="s">
        <v>2498</v>
      </c>
      <c r="B320" s="22" t="s">
        <v>1744</v>
      </c>
      <c r="C320" s="22" t="s">
        <v>1744</v>
      </c>
      <c r="D320" s="22" t="s">
        <v>2499</v>
      </c>
      <c r="E320" s="20">
        <v>1140000</v>
      </c>
      <c r="F320" s="20">
        <v>0</v>
      </c>
      <c r="G320" s="20">
        <v>0</v>
      </c>
      <c r="H320" s="20">
        <v>0</v>
      </c>
      <c r="I320" s="20">
        <v>0</v>
      </c>
      <c r="J320" s="20">
        <v>0</v>
      </c>
      <c r="K320" s="20">
        <v>0</v>
      </c>
      <c r="L320" s="20">
        <v>0</v>
      </c>
      <c r="M320" s="20">
        <v>0</v>
      </c>
      <c r="N320" s="20">
        <v>0</v>
      </c>
      <c r="O320" s="20">
        <v>0</v>
      </c>
      <c r="P320" s="20">
        <v>0</v>
      </c>
      <c r="Q320" s="20">
        <v>0</v>
      </c>
      <c r="R320" s="20">
        <v>0</v>
      </c>
      <c r="S320" s="20">
        <v>0</v>
      </c>
      <c r="T320" s="20">
        <v>0</v>
      </c>
      <c r="U320" s="20">
        <v>0</v>
      </c>
      <c r="V320" s="20">
        <v>0</v>
      </c>
      <c r="W320" s="20">
        <v>0</v>
      </c>
      <c r="X320" s="20">
        <v>0</v>
      </c>
      <c r="Y320" s="20">
        <v>0</v>
      </c>
      <c r="Z320" s="20">
        <v>0</v>
      </c>
      <c r="AA320" s="20">
        <v>0</v>
      </c>
      <c r="AB320" s="20">
        <v>0</v>
      </c>
      <c r="AC320" s="20">
        <v>0</v>
      </c>
      <c r="AD320" s="20">
        <v>0</v>
      </c>
      <c r="AE320" s="20">
        <v>0</v>
      </c>
      <c r="AF320" s="20">
        <v>0</v>
      </c>
      <c r="AG320" s="20">
        <v>0</v>
      </c>
      <c r="AH320" s="20">
        <v>0</v>
      </c>
      <c r="AI320" s="20">
        <v>0</v>
      </c>
      <c r="AJ320" s="20">
        <v>0</v>
      </c>
      <c r="AK320" s="20">
        <v>0</v>
      </c>
      <c r="AL320" s="20">
        <v>0</v>
      </c>
      <c r="AM320" s="20">
        <v>0</v>
      </c>
      <c r="AN320" s="20">
        <v>0</v>
      </c>
      <c r="AO320" s="20">
        <v>0</v>
      </c>
      <c r="AP320" s="20">
        <v>0</v>
      </c>
      <c r="AQ320" s="20">
        <v>0</v>
      </c>
      <c r="AR320" s="20">
        <v>0</v>
      </c>
      <c r="AS320" s="20">
        <v>0</v>
      </c>
      <c r="AT320" s="20">
        <v>0</v>
      </c>
      <c r="AU320" s="20">
        <v>0</v>
      </c>
      <c r="AV320" s="20">
        <v>0</v>
      </c>
      <c r="AW320" s="20">
        <v>0</v>
      </c>
      <c r="AX320" s="20">
        <v>0</v>
      </c>
      <c r="AY320" s="20">
        <v>0</v>
      </c>
      <c r="AZ320" s="20">
        <v>0</v>
      </c>
      <c r="BA320" s="20">
        <v>0</v>
      </c>
      <c r="BB320" s="20">
        <v>0</v>
      </c>
      <c r="BC320" s="20">
        <v>0</v>
      </c>
      <c r="BD320" s="20">
        <v>0</v>
      </c>
      <c r="BE320" s="20">
        <v>0</v>
      </c>
      <c r="BF320" s="20">
        <v>0</v>
      </c>
      <c r="BG320" s="20">
        <v>0</v>
      </c>
      <c r="BH320" s="20">
        <v>0</v>
      </c>
      <c r="BI320" s="20">
        <v>0</v>
      </c>
      <c r="BJ320" s="20">
        <v>0</v>
      </c>
      <c r="BK320" s="20">
        <v>0</v>
      </c>
      <c r="BL320" s="20">
        <v>0</v>
      </c>
      <c r="BM320" s="20">
        <v>0</v>
      </c>
      <c r="BN320" s="20">
        <v>0</v>
      </c>
      <c r="BO320" s="20">
        <v>0</v>
      </c>
      <c r="BP320" s="20">
        <v>0</v>
      </c>
      <c r="BQ320" s="20">
        <v>0</v>
      </c>
      <c r="BR320" s="20">
        <v>0</v>
      </c>
      <c r="BS320" s="20">
        <v>0</v>
      </c>
      <c r="BT320" s="20">
        <v>0</v>
      </c>
      <c r="BU320" s="20">
        <v>0</v>
      </c>
      <c r="BV320" s="20">
        <v>0</v>
      </c>
      <c r="BW320" s="20">
        <v>0</v>
      </c>
      <c r="BX320" s="20">
        <v>0</v>
      </c>
      <c r="BY320" s="20">
        <v>0</v>
      </c>
      <c r="BZ320" s="20">
        <v>1140000</v>
      </c>
      <c r="CA320" s="20">
        <v>0</v>
      </c>
      <c r="CB320" s="20">
        <v>0</v>
      </c>
      <c r="CC320" s="20">
        <v>0</v>
      </c>
      <c r="CD320" s="20">
        <v>1140000</v>
      </c>
      <c r="CE320" s="20">
        <v>0</v>
      </c>
      <c r="CF320" s="20">
        <v>0</v>
      </c>
      <c r="CG320" s="20">
        <v>0</v>
      </c>
      <c r="CH320" s="20">
        <v>0</v>
      </c>
      <c r="CI320" s="20">
        <v>0</v>
      </c>
      <c r="CJ320" s="20">
        <v>0</v>
      </c>
      <c r="CK320" s="20">
        <v>0</v>
      </c>
      <c r="CL320" s="20">
        <v>0</v>
      </c>
      <c r="CM320" s="20">
        <v>0</v>
      </c>
      <c r="CN320" s="20">
        <v>0</v>
      </c>
      <c r="CO320" s="20">
        <v>0</v>
      </c>
      <c r="CP320" s="20">
        <v>0</v>
      </c>
      <c r="CQ320" s="20">
        <v>0</v>
      </c>
      <c r="CR320" s="20">
        <v>0</v>
      </c>
      <c r="CS320" s="20">
        <v>0</v>
      </c>
      <c r="CT320" s="20">
        <v>0</v>
      </c>
      <c r="CU320" s="20">
        <v>0</v>
      </c>
      <c r="CV320" s="20">
        <v>0</v>
      </c>
      <c r="CW320" s="20">
        <v>0</v>
      </c>
      <c r="CX320" s="20">
        <v>0</v>
      </c>
      <c r="CY320" s="20">
        <v>0</v>
      </c>
      <c r="CZ320" s="20">
        <v>0</v>
      </c>
      <c r="DA320" s="20">
        <v>0</v>
      </c>
      <c r="DB320" s="20">
        <v>0</v>
      </c>
      <c r="DC320" s="20">
        <v>0</v>
      </c>
      <c r="DD320" s="20">
        <v>0</v>
      </c>
      <c r="DE320" s="20">
        <v>0</v>
      </c>
      <c r="DF320" s="20">
        <v>0</v>
      </c>
      <c r="DG320" s="29">
        <v>0</v>
      </c>
    </row>
    <row r="321" ht="15.4" customHeight="1" spans="1:111">
      <c r="A321" s="21" t="s">
        <v>2500</v>
      </c>
      <c r="B321" s="22" t="s">
        <v>1744</v>
      </c>
      <c r="C321" s="22" t="s">
        <v>1744</v>
      </c>
      <c r="D321" s="22" t="s">
        <v>2501</v>
      </c>
      <c r="E321" s="20">
        <v>1140000</v>
      </c>
      <c r="F321" s="20">
        <v>0</v>
      </c>
      <c r="G321" s="20">
        <v>0</v>
      </c>
      <c r="H321" s="20">
        <v>0</v>
      </c>
      <c r="I321" s="20">
        <v>0</v>
      </c>
      <c r="J321" s="20">
        <v>0</v>
      </c>
      <c r="K321" s="20">
        <v>0</v>
      </c>
      <c r="L321" s="20">
        <v>0</v>
      </c>
      <c r="M321" s="20">
        <v>0</v>
      </c>
      <c r="N321" s="20">
        <v>0</v>
      </c>
      <c r="O321" s="20">
        <v>0</v>
      </c>
      <c r="P321" s="20">
        <v>0</v>
      </c>
      <c r="Q321" s="20">
        <v>0</v>
      </c>
      <c r="R321" s="20">
        <v>0</v>
      </c>
      <c r="S321" s="20">
        <v>0</v>
      </c>
      <c r="T321" s="20">
        <v>0</v>
      </c>
      <c r="U321" s="20">
        <v>0</v>
      </c>
      <c r="V321" s="20">
        <v>0</v>
      </c>
      <c r="W321" s="20">
        <v>0</v>
      </c>
      <c r="X321" s="20">
        <v>0</v>
      </c>
      <c r="Y321" s="20">
        <v>0</v>
      </c>
      <c r="Z321" s="20">
        <v>0</v>
      </c>
      <c r="AA321" s="20">
        <v>0</v>
      </c>
      <c r="AB321" s="20">
        <v>0</v>
      </c>
      <c r="AC321" s="20">
        <v>0</v>
      </c>
      <c r="AD321" s="20">
        <v>0</v>
      </c>
      <c r="AE321" s="20">
        <v>0</v>
      </c>
      <c r="AF321" s="20">
        <v>0</v>
      </c>
      <c r="AG321" s="20">
        <v>0</v>
      </c>
      <c r="AH321" s="20">
        <v>0</v>
      </c>
      <c r="AI321" s="20">
        <v>0</v>
      </c>
      <c r="AJ321" s="20">
        <v>0</v>
      </c>
      <c r="AK321" s="20">
        <v>0</v>
      </c>
      <c r="AL321" s="20">
        <v>0</v>
      </c>
      <c r="AM321" s="20">
        <v>0</v>
      </c>
      <c r="AN321" s="20">
        <v>0</v>
      </c>
      <c r="AO321" s="20">
        <v>0</v>
      </c>
      <c r="AP321" s="20">
        <v>0</v>
      </c>
      <c r="AQ321" s="20">
        <v>0</v>
      </c>
      <c r="AR321" s="20">
        <v>0</v>
      </c>
      <c r="AS321" s="20">
        <v>0</v>
      </c>
      <c r="AT321" s="20">
        <v>0</v>
      </c>
      <c r="AU321" s="20">
        <v>0</v>
      </c>
      <c r="AV321" s="20">
        <v>0</v>
      </c>
      <c r="AW321" s="20">
        <v>0</v>
      </c>
      <c r="AX321" s="20">
        <v>0</v>
      </c>
      <c r="AY321" s="20">
        <v>0</v>
      </c>
      <c r="AZ321" s="20">
        <v>0</v>
      </c>
      <c r="BA321" s="20">
        <v>0</v>
      </c>
      <c r="BB321" s="20">
        <v>0</v>
      </c>
      <c r="BC321" s="20">
        <v>0</v>
      </c>
      <c r="BD321" s="20">
        <v>0</v>
      </c>
      <c r="BE321" s="20">
        <v>0</v>
      </c>
      <c r="BF321" s="20">
        <v>0</v>
      </c>
      <c r="BG321" s="20">
        <v>0</v>
      </c>
      <c r="BH321" s="20">
        <v>0</v>
      </c>
      <c r="BI321" s="20">
        <v>0</v>
      </c>
      <c r="BJ321" s="20">
        <v>0</v>
      </c>
      <c r="BK321" s="20">
        <v>0</v>
      </c>
      <c r="BL321" s="20">
        <v>0</v>
      </c>
      <c r="BM321" s="20">
        <v>0</v>
      </c>
      <c r="BN321" s="20">
        <v>0</v>
      </c>
      <c r="BO321" s="20">
        <v>0</v>
      </c>
      <c r="BP321" s="20">
        <v>0</v>
      </c>
      <c r="BQ321" s="20">
        <v>0</v>
      </c>
      <c r="BR321" s="20">
        <v>0</v>
      </c>
      <c r="BS321" s="20">
        <v>0</v>
      </c>
      <c r="BT321" s="20">
        <v>0</v>
      </c>
      <c r="BU321" s="20">
        <v>0</v>
      </c>
      <c r="BV321" s="20">
        <v>0</v>
      </c>
      <c r="BW321" s="20">
        <v>0</v>
      </c>
      <c r="BX321" s="20">
        <v>0</v>
      </c>
      <c r="BY321" s="20">
        <v>0</v>
      </c>
      <c r="BZ321" s="20">
        <v>1140000</v>
      </c>
      <c r="CA321" s="20">
        <v>0</v>
      </c>
      <c r="CB321" s="20">
        <v>0</v>
      </c>
      <c r="CC321" s="20">
        <v>0</v>
      </c>
      <c r="CD321" s="20">
        <v>1140000</v>
      </c>
      <c r="CE321" s="20">
        <v>0</v>
      </c>
      <c r="CF321" s="20">
        <v>0</v>
      </c>
      <c r="CG321" s="20">
        <v>0</v>
      </c>
      <c r="CH321" s="20">
        <v>0</v>
      </c>
      <c r="CI321" s="20">
        <v>0</v>
      </c>
      <c r="CJ321" s="20">
        <v>0</v>
      </c>
      <c r="CK321" s="20">
        <v>0</v>
      </c>
      <c r="CL321" s="20">
        <v>0</v>
      </c>
      <c r="CM321" s="20">
        <v>0</v>
      </c>
      <c r="CN321" s="20">
        <v>0</v>
      </c>
      <c r="CO321" s="20">
        <v>0</v>
      </c>
      <c r="CP321" s="20">
        <v>0</v>
      </c>
      <c r="CQ321" s="20">
        <v>0</v>
      </c>
      <c r="CR321" s="20">
        <v>0</v>
      </c>
      <c r="CS321" s="20">
        <v>0</v>
      </c>
      <c r="CT321" s="20">
        <v>0</v>
      </c>
      <c r="CU321" s="20">
        <v>0</v>
      </c>
      <c r="CV321" s="20">
        <v>0</v>
      </c>
      <c r="CW321" s="20">
        <v>0</v>
      </c>
      <c r="CX321" s="20">
        <v>0</v>
      </c>
      <c r="CY321" s="20">
        <v>0</v>
      </c>
      <c r="CZ321" s="20">
        <v>0</v>
      </c>
      <c r="DA321" s="20">
        <v>0</v>
      </c>
      <c r="DB321" s="20">
        <v>0</v>
      </c>
      <c r="DC321" s="20">
        <v>0</v>
      </c>
      <c r="DD321" s="20">
        <v>0</v>
      </c>
      <c r="DE321" s="20">
        <v>0</v>
      </c>
      <c r="DF321" s="20">
        <v>0</v>
      </c>
      <c r="DG321" s="29">
        <v>0</v>
      </c>
    </row>
    <row r="322" ht="15.4" customHeight="1" spans="1:111">
      <c r="A322" s="21" t="s">
        <v>2502</v>
      </c>
      <c r="B322" s="22" t="s">
        <v>1744</v>
      </c>
      <c r="C322" s="22" t="s">
        <v>1744</v>
      </c>
      <c r="D322" s="22" t="s">
        <v>1424</v>
      </c>
      <c r="E322" s="20">
        <v>8743688.53</v>
      </c>
      <c r="F322" s="20">
        <v>732522.14</v>
      </c>
      <c r="G322" s="20">
        <v>282497</v>
      </c>
      <c r="H322" s="20">
        <v>173015.22</v>
      </c>
      <c r="I322" s="20">
        <v>197368</v>
      </c>
      <c r="J322" s="20">
        <v>0</v>
      </c>
      <c r="K322" s="20">
        <v>0</v>
      </c>
      <c r="L322" s="20">
        <v>0</v>
      </c>
      <c r="M322" s="20">
        <v>0</v>
      </c>
      <c r="N322" s="20">
        <v>71893.92</v>
      </c>
      <c r="O322" s="20">
        <v>7748</v>
      </c>
      <c r="P322" s="20">
        <v>0</v>
      </c>
      <c r="Q322" s="20">
        <v>0</v>
      </c>
      <c r="R322" s="20">
        <v>0</v>
      </c>
      <c r="S322" s="20">
        <v>0</v>
      </c>
      <c r="T322" s="20">
        <v>8011166.39</v>
      </c>
      <c r="U322" s="20">
        <v>23831</v>
      </c>
      <c r="V322" s="20">
        <v>400</v>
      </c>
      <c r="W322" s="20">
        <v>0</v>
      </c>
      <c r="X322" s="20">
        <v>367.49</v>
      </c>
      <c r="Y322" s="20">
        <v>500</v>
      </c>
      <c r="Z322" s="20">
        <v>4600</v>
      </c>
      <c r="AA322" s="20">
        <v>5102.85</v>
      </c>
      <c r="AB322" s="20">
        <v>0</v>
      </c>
      <c r="AC322" s="20">
        <v>0</v>
      </c>
      <c r="AD322" s="20">
        <v>15733.5</v>
      </c>
      <c r="AE322" s="20">
        <v>0</v>
      </c>
      <c r="AF322" s="20">
        <v>0</v>
      </c>
      <c r="AG322" s="20">
        <v>5520</v>
      </c>
      <c r="AH322" s="20">
        <v>0</v>
      </c>
      <c r="AI322" s="20">
        <v>0</v>
      </c>
      <c r="AJ322" s="20">
        <v>10310</v>
      </c>
      <c r="AK322" s="20">
        <v>0</v>
      </c>
      <c r="AL322" s="20">
        <v>0</v>
      </c>
      <c r="AM322" s="20">
        <v>0</v>
      </c>
      <c r="AN322" s="20">
        <v>0</v>
      </c>
      <c r="AO322" s="20">
        <v>7888800</v>
      </c>
      <c r="AP322" s="20">
        <v>9667</v>
      </c>
      <c r="AQ322" s="20">
        <v>2000</v>
      </c>
      <c r="AR322" s="20">
        <v>30924.48</v>
      </c>
      <c r="AS322" s="20">
        <v>9000</v>
      </c>
      <c r="AT322" s="20">
        <v>0</v>
      </c>
      <c r="AU322" s="20">
        <v>4410.07</v>
      </c>
      <c r="AV322" s="20">
        <v>0</v>
      </c>
      <c r="AW322" s="20">
        <v>0</v>
      </c>
      <c r="AX322" s="20">
        <v>0</v>
      </c>
      <c r="AY322" s="20">
        <v>0</v>
      </c>
      <c r="AZ322" s="20">
        <v>0</v>
      </c>
      <c r="BA322" s="20">
        <v>0</v>
      </c>
      <c r="BB322" s="20">
        <v>0</v>
      </c>
      <c r="BC322" s="20">
        <v>0</v>
      </c>
      <c r="BD322" s="20">
        <v>0</v>
      </c>
      <c r="BE322" s="20">
        <v>0</v>
      </c>
      <c r="BF322" s="20">
        <v>0</v>
      </c>
      <c r="BG322" s="20">
        <v>0</v>
      </c>
      <c r="BH322" s="20">
        <v>0</v>
      </c>
      <c r="BI322" s="20">
        <v>0</v>
      </c>
      <c r="BJ322" s="20">
        <v>0</v>
      </c>
      <c r="BK322" s="20">
        <v>0</v>
      </c>
      <c r="BL322" s="20">
        <v>0</v>
      </c>
      <c r="BM322" s="20">
        <v>0</v>
      </c>
      <c r="BN322" s="20">
        <v>0</v>
      </c>
      <c r="BO322" s="20">
        <v>0</v>
      </c>
      <c r="BP322" s="20">
        <v>0</v>
      </c>
      <c r="BQ322" s="20">
        <v>0</v>
      </c>
      <c r="BR322" s="20">
        <v>0</v>
      </c>
      <c r="BS322" s="20">
        <v>0</v>
      </c>
      <c r="BT322" s="20">
        <v>0</v>
      </c>
      <c r="BU322" s="20">
        <v>0</v>
      </c>
      <c r="BV322" s="20">
        <v>0</v>
      </c>
      <c r="BW322" s="20">
        <v>0</v>
      </c>
      <c r="BX322" s="20">
        <v>0</v>
      </c>
      <c r="BY322" s="20">
        <v>0</v>
      </c>
      <c r="BZ322" s="20">
        <v>0</v>
      </c>
      <c r="CA322" s="20">
        <v>0</v>
      </c>
      <c r="CB322" s="20">
        <v>0</v>
      </c>
      <c r="CC322" s="20">
        <v>0</v>
      </c>
      <c r="CD322" s="20">
        <v>0</v>
      </c>
      <c r="CE322" s="20">
        <v>0</v>
      </c>
      <c r="CF322" s="20">
        <v>0</v>
      </c>
      <c r="CG322" s="20">
        <v>0</v>
      </c>
      <c r="CH322" s="20">
        <v>0</v>
      </c>
      <c r="CI322" s="20">
        <v>0</v>
      </c>
      <c r="CJ322" s="20">
        <v>0</v>
      </c>
      <c r="CK322" s="20">
        <v>0</v>
      </c>
      <c r="CL322" s="20">
        <v>0</v>
      </c>
      <c r="CM322" s="20">
        <v>0</v>
      </c>
      <c r="CN322" s="20">
        <v>0</v>
      </c>
      <c r="CO322" s="20">
        <v>0</v>
      </c>
      <c r="CP322" s="20">
        <v>0</v>
      </c>
      <c r="CQ322" s="20">
        <v>0</v>
      </c>
      <c r="CR322" s="20">
        <v>0</v>
      </c>
      <c r="CS322" s="20">
        <v>0</v>
      </c>
      <c r="CT322" s="20">
        <v>0</v>
      </c>
      <c r="CU322" s="20">
        <v>0</v>
      </c>
      <c r="CV322" s="20">
        <v>0</v>
      </c>
      <c r="CW322" s="20">
        <v>0</v>
      </c>
      <c r="CX322" s="20">
        <v>0</v>
      </c>
      <c r="CY322" s="20">
        <v>0</v>
      </c>
      <c r="CZ322" s="20">
        <v>0</v>
      </c>
      <c r="DA322" s="20">
        <v>0</v>
      </c>
      <c r="DB322" s="20">
        <v>0</v>
      </c>
      <c r="DC322" s="20">
        <v>0</v>
      </c>
      <c r="DD322" s="20">
        <v>0</v>
      </c>
      <c r="DE322" s="20">
        <v>0</v>
      </c>
      <c r="DF322" s="20">
        <v>0</v>
      </c>
      <c r="DG322" s="29">
        <v>0</v>
      </c>
    </row>
    <row r="323" ht="15.4" customHeight="1" spans="1:111">
      <c r="A323" s="21" t="s">
        <v>2503</v>
      </c>
      <c r="B323" s="22" t="s">
        <v>1744</v>
      </c>
      <c r="C323" s="22" t="s">
        <v>1744</v>
      </c>
      <c r="D323" s="22" t="s">
        <v>2504</v>
      </c>
      <c r="E323" s="20">
        <v>8743688.53</v>
      </c>
      <c r="F323" s="20">
        <v>732522.14</v>
      </c>
      <c r="G323" s="20">
        <v>282497</v>
      </c>
      <c r="H323" s="20">
        <v>173015.22</v>
      </c>
      <c r="I323" s="20">
        <v>197368</v>
      </c>
      <c r="J323" s="20">
        <v>0</v>
      </c>
      <c r="K323" s="20">
        <v>0</v>
      </c>
      <c r="L323" s="20">
        <v>0</v>
      </c>
      <c r="M323" s="20">
        <v>0</v>
      </c>
      <c r="N323" s="20">
        <v>71893.92</v>
      </c>
      <c r="O323" s="20">
        <v>7748</v>
      </c>
      <c r="P323" s="20">
        <v>0</v>
      </c>
      <c r="Q323" s="20">
        <v>0</v>
      </c>
      <c r="R323" s="20">
        <v>0</v>
      </c>
      <c r="S323" s="20">
        <v>0</v>
      </c>
      <c r="T323" s="20">
        <v>8011166.39</v>
      </c>
      <c r="U323" s="20">
        <v>23831</v>
      </c>
      <c r="V323" s="20">
        <v>400</v>
      </c>
      <c r="W323" s="20">
        <v>0</v>
      </c>
      <c r="X323" s="20">
        <v>367.49</v>
      </c>
      <c r="Y323" s="20">
        <v>500</v>
      </c>
      <c r="Z323" s="20">
        <v>4600</v>
      </c>
      <c r="AA323" s="20">
        <v>5102.85</v>
      </c>
      <c r="AB323" s="20">
        <v>0</v>
      </c>
      <c r="AC323" s="20">
        <v>0</v>
      </c>
      <c r="AD323" s="20">
        <v>15733.5</v>
      </c>
      <c r="AE323" s="20">
        <v>0</v>
      </c>
      <c r="AF323" s="20">
        <v>0</v>
      </c>
      <c r="AG323" s="20">
        <v>5520</v>
      </c>
      <c r="AH323" s="20">
        <v>0</v>
      </c>
      <c r="AI323" s="20">
        <v>0</v>
      </c>
      <c r="AJ323" s="20">
        <v>10310</v>
      </c>
      <c r="AK323" s="20">
        <v>0</v>
      </c>
      <c r="AL323" s="20">
        <v>0</v>
      </c>
      <c r="AM323" s="20">
        <v>0</v>
      </c>
      <c r="AN323" s="20">
        <v>0</v>
      </c>
      <c r="AO323" s="20">
        <v>7888800</v>
      </c>
      <c r="AP323" s="20">
        <v>9667</v>
      </c>
      <c r="AQ323" s="20">
        <v>2000</v>
      </c>
      <c r="AR323" s="20">
        <v>30924.48</v>
      </c>
      <c r="AS323" s="20">
        <v>9000</v>
      </c>
      <c r="AT323" s="20">
        <v>0</v>
      </c>
      <c r="AU323" s="20">
        <v>4410.07</v>
      </c>
      <c r="AV323" s="20">
        <v>0</v>
      </c>
      <c r="AW323" s="20">
        <v>0</v>
      </c>
      <c r="AX323" s="20">
        <v>0</v>
      </c>
      <c r="AY323" s="20">
        <v>0</v>
      </c>
      <c r="AZ323" s="20">
        <v>0</v>
      </c>
      <c r="BA323" s="20">
        <v>0</v>
      </c>
      <c r="BB323" s="20">
        <v>0</v>
      </c>
      <c r="BC323" s="20">
        <v>0</v>
      </c>
      <c r="BD323" s="20">
        <v>0</v>
      </c>
      <c r="BE323" s="20">
        <v>0</v>
      </c>
      <c r="BF323" s="20">
        <v>0</v>
      </c>
      <c r="BG323" s="20">
        <v>0</v>
      </c>
      <c r="BH323" s="20">
        <v>0</v>
      </c>
      <c r="BI323" s="20">
        <v>0</v>
      </c>
      <c r="BJ323" s="20">
        <v>0</v>
      </c>
      <c r="BK323" s="20">
        <v>0</v>
      </c>
      <c r="BL323" s="20">
        <v>0</v>
      </c>
      <c r="BM323" s="20">
        <v>0</v>
      </c>
      <c r="BN323" s="20">
        <v>0</v>
      </c>
      <c r="BO323" s="20">
        <v>0</v>
      </c>
      <c r="BP323" s="20">
        <v>0</v>
      </c>
      <c r="BQ323" s="20">
        <v>0</v>
      </c>
      <c r="BR323" s="20">
        <v>0</v>
      </c>
      <c r="BS323" s="20">
        <v>0</v>
      </c>
      <c r="BT323" s="20">
        <v>0</v>
      </c>
      <c r="BU323" s="20">
        <v>0</v>
      </c>
      <c r="BV323" s="20">
        <v>0</v>
      </c>
      <c r="BW323" s="20">
        <v>0</v>
      </c>
      <c r="BX323" s="20">
        <v>0</v>
      </c>
      <c r="BY323" s="20">
        <v>0</v>
      </c>
      <c r="BZ323" s="20">
        <v>0</v>
      </c>
      <c r="CA323" s="20">
        <v>0</v>
      </c>
      <c r="CB323" s="20">
        <v>0</v>
      </c>
      <c r="CC323" s="20">
        <v>0</v>
      </c>
      <c r="CD323" s="20">
        <v>0</v>
      </c>
      <c r="CE323" s="20">
        <v>0</v>
      </c>
      <c r="CF323" s="20">
        <v>0</v>
      </c>
      <c r="CG323" s="20">
        <v>0</v>
      </c>
      <c r="CH323" s="20">
        <v>0</v>
      </c>
      <c r="CI323" s="20">
        <v>0</v>
      </c>
      <c r="CJ323" s="20">
        <v>0</v>
      </c>
      <c r="CK323" s="20">
        <v>0</v>
      </c>
      <c r="CL323" s="20">
        <v>0</v>
      </c>
      <c r="CM323" s="20">
        <v>0</v>
      </c>
      <c r="CN323" s="20">
        <v>0</v>
      </c>
      <c r="CO323" s="20">
        <v>0</v>
      </c>
      <c r="CP323" s="20">
        <v>0</v>
      </c>
      <c r="CQ323" s="20">
        <v>0</v>
      </c>
      <c r="CR323" s="20">
        <v>0</v>
      </c>
      <c r="CS323" s="20">
        <v>0</v>
      </c>
      <c r="CT323" s="20">
        <v>0</v>
      </c>
      <c r="CU323" s="20">
        <v>0</v>
      </c>
      <c r="CV323" s="20">
        <v>0</v>
      </c>
      <c r="CW323" s="20">
        <v>0</v>
      </c>
      <c r="CX323" s="20">
        <v>0</v>
      </c>
      <c r="CY323" s="20">
        <v>0</v>
      </c>
      <c r="CZ323" s="20">
        <v>0</v>
      </c>
      <c r="DA323" s="20">
        <v>0</v>
      </c>
      <c r="DB323" s="20">
        <v>0</v>
      </c>
      <c r="DC323" s="20">
        <v>0</v>
      </c>
      <c r="DD323" s="20">
        <v>0</v>
      </c>
      <c r="DE323" s="20">
        <v>0</v>
      </c>
      <c r="DF323" s="20">
        <v>0</v>
      </c>
      <c r="DG323" s="29">
        <v>0</v>
      </c>
    </row>
    <row r="324" ht="15.4" customHeight="1" spans="1:111">
      <c r="A324" s="21" t="s">
        <v>2505</v>
      </c>
      <c r="B324" s="22" t="s">
        <v>1744</v>
      </c>
      <c r="C324" s="22" t="s">
        <v>1744</v>
      </c>
      <c r="D324" s="22" t="s">
        <v>1955</v>
      </c>
      <c r="E324" s="20">
        <v>858688.53</v>
      </c>
      <c r="F324" s="20">
        <v>732522.14</v>
      </c>
      <c r="G324" s="20">
        <v>282497</v>
      </c>
      <c r="H324" s="20">
        <v>173015.22</v>
      </c>
      <c r="I324" s="20">
        <v>197368</v>
      </c>
      <c r="J324" s="20">
        <v>0</v>
      </c>
      <c r="K324" s="20">
        <v>0</v>
      </c>
      <c r="L324" s="20">
        <v>0</v>
      </c>
      <c r="M324" s="20">
        <v>0</v>
      </c>
      <c r="N324" s="20">
        <v>71893.92</v>
      </c>
      <c r="O324" s="20">
        <v>7748</v>
      </c>
      <c r="P324" s="20">
        <v>0</v>
      </c>
      <c r="Q324" s="20">
        <v>0</v>
      </c>
      <c r="R324" s="20">
        <v>0</v>
      </c>
      <c r="S324" s="20">
        <v>0</v>
      </c>
      <c r="T324" s="20">
        <v>126166.39</v>
      </c>
      <c r="U324" s="20">
        <v>23831</v>
      </c>
      <c r="V324" s="20">
        <v>400</v>
      </c>
      <c r="W324" s="20">
        <v>0</v>
      </c>
      <c r="X324" s="20">
        <v>367.49</v>
      </c>
      <c r="Y324" s="20">
        <v>500</v>
      </c>
      <c r="Z324" s="20">
        <v>4600</v>
      </c>
      <c r="AA324" s="20">
        <v>5102.85</v>
      </c>
      <c r="AB324" s="20">
        <v>0</v>
      </c>
      <c r="AC324" s="20">
        <v>0</v>
      </c>
      <c r="AD324" s="20">
        <v>15733.5</v>
      </c>
      <c r="AE324" s="20">
        <v>0</v>
      </c>
      <c r="AF324" s="20">
        <v>0</v>
      </c>
      <c r="AG324" s="20">
        <v>5520</v>
      </c>
      <c r="AH324" s="20">
        <v>0</v>
      </c>
      <c r="AI324" s="20">
        <v>0</v>
      </c>
      <c r="AJ324" s="20">
        <v>10310</v>
      </c>
      <c r="AK324" s="20">
        <v>0</v>
      </c>
      <c r="AL324" s="20">
        <v>0</v>
      </c>
      <c r="AM324" s="20">
        <v>0</v>
      </c>
      <c r="AN324" s="20">
        <v>0</v>
      </c>
      <c r="AO324" s="20">
        <v>3800</v>
      </c>
      <c r="AP324" s="20">
        <v>9667</v>
      </c>
      <c r="AQ324" s="20">
        <v>2000</v>
      </c>
      <c r="AR324" s="20">
        <v>30924.48</v>
      </c>
      <c r="AS324" s="20">
        <v>9000</v>
      </c>
      <c r="AT324" s="20">
        <v>0</v>
      </c>
      <c r="AU324" s="20">
        <v>4410.07</v>
      </c>
      <c r="AV324" s="20">
        <v>0</v>
      </c>
      <c r="AW324" s="20">
        <v>0</v>
      </c>
      <c r="AX324" s="20">
        <v>0</v>
      </c>
      <c r="AY324" s="20">
        <v>0</v>
      </c>
      <c r="AZ324" s="20">
        <v>0</v>
      </c>
      <c r="BA324" s="20">
        <v>0</v>
      </c>
      <c r="BB324" s="20">
        <v>0</v>
      </c>
      <c r="BC324" s="20">
        <v>0</v>
      </c>
      <c r="BD324" s="20">
        <v>0</v>
      </c>
      <c r="BE324" s="20">
        <v>0</v>
      </c>
      <c r="BF324" s="20">
        <v>0</v>
      </c>
      <c r="BG324" s="20">
        <v>0</v>
      </c>
      <c r="BH324" s="20">
        <v>0</v>
      </c>
      <c r="BI324" s="20">
        <v>0</v>
      </c>
      <c r="BJ324" s="20">
        <v>0</v>
      </c>
      <c r="BK324" s="20">
        <v>0</v>
      </c>
      <c r="BL324" s="20">
        <v>0</v>
      </c>
      <c r="BM324" s="20">
        <v>0</v>
      </c>
      <c r="BN324" s="20">
        <v>0</v>
      </c>
      <c r="BO324" s="20">
        <v>0</v>
      </c>
      <c r="BP324" s="20">
        <v>0</v>
      </c>
      <c r="BQ324" s="20">
        <v>0</v>
      </c>
      <c r="BR324" s="20">
        <v>0</v>
      </c>
      <c r="BS324" s="20">
        <v>0</v>
      </c>
      <c r="BT324" s="20">
        <v>0</v>
      </c>
      <c r="BU324" s="20">
        <v>0</v>
      </c>
      <c r="BV324" s="20">
        <v>0</v>
      </c>
      <c r="BW324" s="20">
        <v>0</v>
      </c>
      <c r="BX324" s="20">
        <v>0</v>
      </c>
      <c r="BY324" s="20">
        <v>0</v>
      </c>
      <c r="BZ324" s="20">
        <v>0</v>
      </c>
      <c r="CA324" s="20">
        <v>0</v>
      </c>
      <c r="CB324" s="20">
        <v>0</v>
      </c>
      <c r="CC324" s="20">
        <v>0</v>
      </c>
      <c r="CD324" s="20">
        <v>0</v>
      </c>
      <c r="CE324" s="20">
        <v>0</v>
      </c>
      <c r="CF324" s="20">
        <v>0</v>
      </c>
      <c r="CG324" s="20">
        <v>0</v>
      </c>
      <c r="CH324" s="20">
        <v>0</v>
      </c>
      <c r="CI324" s="20">
        <v>0</v>
      </c>
      <c r="CJ324" s="20">
        <v>0</v>
      </c>
      <c r="CK324" s="20">
        <v>0</v>
      </c>
      <c r="CL324" s="20">
        <v>0</v>
      </c>
      <c r="CM324" s="20">
        <v>0</v>
      </c>
      <c r="CN324" s="20">
        <v>0</v>
      </c>
      <c r="CO324" s="20">
        <v>0</v>
      </c>
      <c r="CP324" s="20">
        <v>0</v>
      </c>
      <c r="CQ324" s="20">
        <v>0</v>
      </c>
      <c r="CR324" s="20">
        <v>0</v>
      </c>
      <c r="CS324" s="20">
        <v>0</v>
      </c>
      <c r="CT324" s="20">
        <v>0</v>
      </c>
      <c r="CU324" s="20">
        <v>0</v>
      </c>
      <c r="CV324" s="20">
        <v>0</v>
      </c>
      <c r="CW324" s="20">
        <v>0</v>
      </c>
      <c r="CX324" s="20">
        <v>0</v>
      </c>
      <c r="CY324" s="20">
        <v>0</v>
      </c>
      <c r="CZ324" s="20">
        <v>0</v>
      </c>
      <c r="DA324" s="20">
        <v>0</v>
      </c>
      <c r="DB324" s="20">
        <v>0</v>
      </c>
      <c r="DC324" s="20">
        <v>0</v>
      </c>
      <c r="DD324" s="20">
        <v>0</v>
      </c>
      <c r="DE324" s="20">
        <v>0</v>
      </c>
      <c r="DF324" s="20">
        <v>0</v>
      </c>
      <c r="DG324" s="29">
        <v>0</v>
      </c>
    </row>
    <row r="325" ht="15.4" customHeight="1" spans="1:111">
      <c r="A325" s="21" t="s">
        <v>2506</v>
      </c>
      <c r="B325" s="22" t="s">
        <v>1744</v>
      </c>
      <c r="C325" s="22" t="s">
        <v>1744</v>
      </c>
      <c r="D325" s="22" t="s">
        <v>2507</v>
      </c>
      <c r="E325" s="20">
        <v>5000000</v>
      </c>
      <c r="F325" s="20">
        <v>0</v>
      </c>
      <c r="G325" s="20">
        <v>0</v>
      </c>
      <c r="H325" s="20">
        <v>0</v>
      </c>
      <c r="I325" s="20">
        <v>0</v>
      </c>
      <c r="J325" s="20">
        <v>0</v>
      </c>
      <c r="K325" s="20">
        <v>0</v>
      </c>
      <c r="L325" s="20">
        <v>0</v>
      </c>
      <c r="M325" s="20">
        <v>0</v>
      </c>
      <c r="N325" s="20">
        <v>0</v>
      </c>
      <c r="O325" s="20">
        <v>0</v>
      </c>
      <c r="P325" s="20">
        <v>0</v>
      </c>
      <c r="Q325" s="20">
        <v>0</v>
      </c>
      <c r="R325" s="20">
        <v>0</v>
      </c>
      <c r="S325" s="20">
        <v>0</v>
      </c>
      <c r="T325" s="20">
        <v>5000000</v>
      </c>
      <c r="U325" s="20">
        <v>0</v>
      </c>
      <c r="V325" s="20">
        <v>0</v>
      </c>
      <c r="W325" s="20">
        <v>0</v>
      </c>
      <c r="X325" s="20">
        <v>0</v>
      </c>
      <c r="Y325" s="20">
        <v>0</v>
      </c>
      <c r="Z325" s="20">
        <v>0</v>
      </c>
      <c r="AA325" s="20">
        <v>0</v>
      </c>
      <c r="AB325" s="20">
        <v>0</v>
      </c>
      <c r="AC325" s="20">
        <v>0</v>
      </c>
      <c r="AD325" s="20">
        <v>0</v>
      </c>
      <c r="AE325" s="20">
        <v>0</v>
      </c>
      <c r="AF325" s="20">
        <v>0</v>
      </c>
      <c r="AG325" s="20">
        <v>0</v>
      </c>
      <c r="AH325" s="20">
        <v>0</v>
      </c>
      <c r="AI325" s="20">
        <v>0</v>
      </c>
      <c r="AJ325" s="20">
        <v>0</v>
      </c>
      <c r="AK325" s="20">
        <v>0</v>
      </c>
      <c r="AL325" s="20">
        <v>0</v>
      </c>
      <c r="AM325" s="20">
        <v>0</v>
      </c>
      <c r="AN325" s="20">
        <v>0</v>
      </c>
      <c r="AO325" s="20">
        <v>5000000</v>
      </c>
      <c r="AP325" s="20">
        <v>0</v>
      </c>
      <c r="AQ325" s="20">
        <v>0</v>
      </c>
      <c r="AR325" s="20">
        <v>0</v>
      </c>
      <c r="AS325" s="20">
        <v>0</v>
      </c>
      <c r="AT325" s="20">
        <v>0</v>
      </c>
      <c r="AU325" s="20">
        <v>0</v>
      </c>
      <c r="AV325" s="20">
        <v>0</v>
      </c>
      <c r="AW325" s="20">
        <v>0</v>
      </c>
      <c r="AX325" s="20">
        <v>0</v>
      </c>
      <c r="AY325" s="20">
        <v>0</v>
      </c>
      <c r="AZ325" s="20">
        <v>0</v>
      </c>
      <c r="BA325" s="20">
        <v>0</v>
      </c>
      <c r="BB325" s="20">
        <v>0</v>
      </c>
      <c r="BC325" s="20">
        <v>0</v>
      </c>
      <c r="BD325" s="20">
        <v>0</v>
      </c>
      <c r="BE325" s="20">
        <v>0</v>
      </c>
      <c r="BF325" s="20">
        <v>0</v>
      </c>
      <c r="BG325" s="20">
        <v>0</v>
      </c>
      <c r="BH325" s="20">
        <v>0</v>
      </c>
      <c r="BI325" s="20">
        <v>0</v>
      </c>
      <c r="BJ325" s="20">
        <v>0</v>
      </c>
      <c r="BK325" s="20">
        <v>0</v>
      </c>
      <c r="BL325" s="20">
        <v>0</v>
      </c>
      <c r="BM325" s="20">
        <v>0</v>
      </c>
      <c r="BN325" s="20">
        <v>0</v>
      </c>
      <c r="BO325" s="20">
        <v>0</v>
      </c>
      <c r="BP325" s="20">
        <v>0</v>
      </c>
      <c r="BQ325" s="20">
        <v>0</v>
      </c>
      <c r="BR325" s="20">
        <v>0</v>
      </c>
      <c r="BS325" s="20">
        <v>0</v>
      </c>
      <c r="BT325" s="20">
        <v>0</v>
      </c>
      <c r="BU325" s="20">
        <v>0</v>
      </c>
      <c r="BV325" s="20">
        <v>0</v>
      </c>
      <c r="BW325" s="20">
        <v>0</v>
      </c>
      <c r="BX325" s="20">
        <v>0</v>
      </c>
      <c r="BY325" s="20">
        <v>0</v>
      </c>
      <c r="BZ325" s="20">
        <v>0</v>
      </c>
      <c r="CA325" s="20">
        <v>0</v>
      </c>
      <c r="CB325" s="20">
        <v>0</v>
      </c>
      <c r="CC325" s="20">
        <v>0</v>
      </c>
      <c r="CD325" s="20">
        <v>0</v>
      </c>
      <c r="CE325" s="20">
        <v>0</v>
      </c>
      <c r="CF325" s="20">
        <v>0</v>
      </c>
      <c r="CG325" s="20">
        <v>0</v>
      </c>
      <c r="CH325" s="20">
        <v>0</v>
      </c>
      <c r="CI325" s="20">
        <v>0</v>
      </c>
      <c r="CJ325" s="20">
        <v>0</v>
      </c>
      <c r="CK325" s="20">
        <v>0</v>
      </c>
      <c r="CL325" s="20">
        <v>0</v>
      </c>
      <c r="CM325" s="20">
        <v>0</v>
      </c>
      <c r="CN325" s="20">
        <v>0</v>
      </c>
      <c r="CO325" s="20">
        <v>0</v>
      </c>
      <c r="CP325" s="20">
        <v>0</v>
      </c>
      <c r="CQ325" s="20">
        <v>0</v>
      </c>
      <c r="CR325" s="20">
        <v>0</v>
      </c>
      <c r="CS325" s="20">
        <v>0</v>
      </c>
      <c r="CT325" s="20">
        <v>0</v>
      </c>
      <c r="CU325" s="20">
        <v>0</v>
      </c>
      <c r="CV325" s="20">
        <v>0</v>
      </c>
      <c r="CW325" s="20">
        <v>0</v>
      </c>
      <c r="CX325" s="20">
        <v>0</v>
      </c>
      <c r="CY325" s="20">
        <v>0</v>
      </c>
      <c r="CZ325" s="20">
        <v>0</v>
      </c>
      <c r="DA325" s="20">
        <v>0</v>
      </c>
      <c r="DB325" s="20">
        <v>0</v>
      </c>
      <c r="DC325" s="20">
        <v>0</v>
      </c>
      <c r="DD325" s="20">
        <v>0</v>
      </c>
      <c r="DE325" s="20">
        <v>0</v>
      </c>
      <c r="DF325" s="20">
        <v>0</v>
      </c>
      <c r="DG325" s="29">
        <v>0</v>
      </c>
    </row>
    <row r="326" ht="15.4" customHeight="1" spans="1:111">
      <c r="A326" s="21" t="s">
        <v>2508</v>
      </c>
      <c r="B326" s="22" t="s">
        <v>1744</v>
      </c>
      <c r="C326" s="22" t="s">
        <v>1744</v>
      </c>
      <c r="D326" s="22" t="s">
        <v>2509</v>
      </c>
      <c r="E326" s="20">
        <v>2185000</v>
      </c>
      <c r="F326" s="20">
        <v>0</v>
      </c>
      <c r="G326" s="20">
        <v>0</v>
      </c>
      <c r="H326" s="20">
        <v>0</v>
      </c>
      <c r="I326" s="20">
        <v>0</v>
      </c>
      <c r="J326" s="20">
        <v>0</v>
      </c>
      <c r="K326" s="20">
        <v>0</v>
      </c>
      <c r="L326" s="20">
        <v>0</v>
      </c>
      <c r="M326" s="20">
        <v>0</v>
      </c>
      <c r="N326" s="20">
        <v>0</v>
      </c>
      <c r="O326" s="20">
        <v>0</v>
      </c>
      <c r="P326" s="20">
        <v>0</v>
      </c>
      <c r="Q326" s="20">
        <v>0</v>
      </c>
      <c r="R326" s="20">
        <v>0</v>
      </c>
      <c r="S326" s="20">
        <v>0</v>
      </c>
      <c r="T326" s="20">
        <v>2185000</v>
      </c>
      <c r="U326" s="20">
        <v>0</v>
      </c>
      <c r="V326" s="20">
        <v>0</v>
      </c>
      <c r="W326" s="20">
        <v>0</v>
      </c>
      <c r="X326" s="20">
        <v>0</v>
      </c>
      <c r="Y326" s="20">
        <v>0</v>
      </c>
      <c r="Z326" s="20">
        <v>0</v>
      </c>
      <c r="AA326" s="20">
        <v>0</v>
      </c>
      <c r="AB326" s="20">
        <v>0</v>
      </c>
      <c r="AC326" s="20">
        <v>0</v>
      </c>
      <c r="AD326" s="20">
        <v>0</v>
      </c>
      <c r="AE326" s="20">
        <v>0</v>
      </c>
      <c r="AF326" s="20">
        <v>0</v>
      </c>
      <c r="AG326" s="20">
        <v>0</v>
      </c>
      <c r="AH326" s="20">
        <v>0</v>
      </c>
      <c r="AI326" s="20">
        <v>0</v>
      </c>
      <c r="AJ326" s="20">
        <v>0</v>
      </c>
      <c r="AK326" s="20">
        <v>0</v>
      </c>
      <c r="AL326" s="20">
        <v>0</v>
      </c>
      <c r="AM326" s="20">
        <v>0</v>
      </c>
      <c r="AN326" s="20">
        <v>0</v>
      </c>
      <c r="AO326" s="20">
        <v>2185000</v>
      </c>
      <c r="AP326" s="20">
        <v>0</v>
      </c>
      <c r="AQ326" s="20">
        <v>0</v>
      </c>
      <c r="AR326" s="20">
        <v>0</v>
      </c>
      <c r="AS326" s="20">
        <v>0</v>
      </c>
      <c r="AT326" s="20">
        <v>0</v>
      </c>
      <c r="AU326" s="20">
        <v>0</v>
      </c>
      <c r="AV326" s="20">
        <v>0</v>
      </c>
      <c r="AW326" s="20">
        <v>0</v>
      </c>
      <c r="AX326" s="20">
        <v>0</v>
      </c>
      <c r="AY326" s="20">
        <v>0</v>
      </c>
      <c r="AZ326" s="20">
        <v>0</v>
      </c>
      <c r="BA326" s="20">
        <v>0</v>
      </c>
      <c r="BB326" s="20">
        <v>0</v>
      </c>
      <c r="BC326" s="20">
        <v>0</v>
      </c>
      <c r="BD326" s="20">
        <v>0</v>
      </c>
      <c r="BE326" s="20">
        <v>0</v>
      </c>
      <c r="BF326" s="20">
        <v>0</v>
      </c>
      <c r="BG326" s="20">
        <v>0</v>
      </c>
      <c r="BH326" s="20">
        <v>0</v>
      </c>
      <c r="BI326" s="20">
        <v>0</v>
      </c>
      <c r="BJ326" s="20">
        <v>0</v>
      </c>
      <c r="BK326" s="20">
        <v>0</v>
      </c>
      <c r="BL326" s="20">
        <v>0</v>
      </c>
      <c r="BM326" s="20">
        <v>0</v>
      </c>
      <c r="BN326" s="20">
        <v>0</v>
      </c>
      <c r="BO326" s="20">
        <v>0</v>
      </c>
      <c r="BP326" s="20">
        <v>0</v>
      </c>
      <c r="BQ326" s="20">
        <v>0</v>
      </c>
      <c r="BR326" s="20">
        <v>0</v>
      </c>
      <c r="BS326" s="20">
        <v>0</v>
      </c>
      <c r="BT326" s="20">
        <v>0</v>
      </c>
      <c r="BU326" s="20">
        <v>0</v>
      </c>
      <c r="BV326" s="20">
        <v>0</v>
      </c>
      <c r="BW326" s="20">
        <v>0</v>
      </c>
      <c r="BX326" s="20">
        <v>0</v>
      </c>
      <c r="BY326" s="20">
        <v>0</v>
      </c>
      <c r="BZ326" s="20">
        <v>0</v>
      </c>
      <c r="CA326" s="20">
        <v>0</v>
      </c>
      <c r="CB326" s="20">
        <v>0</v>
      </c>
      <c r="CC326" s="20">
        <v>0</v>
      </c>
      <c r="CD326" s="20">
        <v>0</v>
      </c>
      <c r="CE326" s="20">
        <v>0</v>
      </c>
      <c r="CF326" s="20">
        <v>0</v>
      </c>
      <c r="CG326" s="20">
        <v>0</v>
      </c>
      <c r="CH326" s="20">
        <v>0</v>
      </c>
      <c r="CI326" s="20">
        <v>0</v>
      </c>
      <c r="CJ326" s="20">
        <v>0</v>
      </c>
      <c r="CK326" s="20">
        <v>0</v>
      </c>
      <c r="CL326" s="20">
        <v>0</v>
      </c>
      <c r="CM326" s="20">
        <v>0</v>
      </c>
      <c r="CN326" s="20">
        <v>0</v>
      </c>
      <c r="CO326" s="20">
        <v>0</v>
      </c>
      <c r="CP326" s="20">
        <v>0</v>
      </c>
      <c r="CQ326" s="20">
        <v>0</v>
      </c>
      <c r="CR326" s="20">
        <v>0</v>
      </c>
      <c r="CS326" s="20">
        <v>0</v>
      </c>
      <c r="CT326" s="20">
        <v>0</v>
      </c>
      <c r="CU326" s="20">
        <v>0</v>
      </c>
      <c r="CV326" s="20">
        <v>0</v>
      </c>
      <c r="CW326" s="20">
        <v>0</v>
      </c>
      <c r="CX326" s="20">
        <v>0</v>
      </c>
      <c r="CY326" s="20">
        <v>0</v>
      </c>
      <c r="CZ326" s="20">
        <v>0</v>
      </c>
      <c r="DA326" s="20">
        <v>0</v>
      </c>
      <c r="DB326" s="20">
        <v>0</v>
      </c>
      <c r="DC326" s="20">
        <v>0</v>
      </c>
      <c r="DD326" s="20">
        <v>0</v>
      </c>
      <c r="DE326" s="20">
        <v>0</v>
      </c>
      <c r="DF326" s="20">
        <v>0</v>
      </c>
      <c r="DG326" s="29">
        <v>0</v>
      </c>
    </row>
    <row r="327" ht="15.4" customHeight="1" spans="1:111">
      <c r="A327" s="21" t="s">
        <v>2510</v>
      </c>
      <c r="B327" s="22" t="s">
        <v>1744</v>
      </c>
      <c r="C327" s="22" t="s">
        <v>1744</v>
      </c>
      <c r="D327" s="22" t="s">
        <v>2511</v>
      </c>
      <c r="E327" s="20">
        <v>700000</v>
      </c>
      <c r="F327" s="20">
        <v>0</v>
      </c>
      <c r="G327" s="20">
        <v>0</v>
      </c>
      <c r="H327" s="20">
        <v>0</v>
      </c>
      <c r="I327" s="20">
        <v>0</v>
      </c>
      <c r="J327" s="20">
        <v>0</v>
      </c>
      <c r="K327" s="20">
        <v>0</v>
      </c>
      <c r="L327" s="20">
        <v>0</v>
      </c>
      <c r="M327" s="20">
        <v>0</v>
      </c>
      <c r="N327" s="20">
        <v>0</v>
      </c>
      <c r="O327" s="20">
        <v>0</v>
      </c>
      <c r="P327" s="20">
        <v>0</v>
      </c>
      <c r="Q327" s="20">
        <v>0</v>
      </c>
      <c r="R327" s="20">
        <v>0</v>
      </c>
      <c r="S327" s="20">
        <v>0</v>
      </c>
      <c r="T327" s="20">
        <v>700000</v>
      </c>
      <c r="U327" s="20">
        <v>0</v>
      </c>
      <c r="V327" s="20">
        <v>0</v>
      </c>
      <c r="W327" s="20">
        <v>0</v>
      </c>
      <c r="X327" s="20">
        <v>0</v>
      </c>
      <c r="Y327" s="20">
        <v>0</v>
      </c>
      <c r="Z327" s="20">
        <v>0</v>
      </c>
      <c r="AA327" s="20">
        <v>0</v>
      </c>
      <c r="AB327" s="20">
        <v>0</v>
      </c>
      <c r="AC327" s="20">
        <v>0</v>
      </c>
      <c r="AD327" s="20">
        <v>0</v>
      </c>
      <c r="AE327" s="20">
        <v>0</v>
      </c>
      <c r="AF327" s="20">
        <v>0</v>
      </c>
      <c r="AG327" s="20">
        <v>0</v>
      </c>
      <c r="AH327" s="20">
        <v>0</v>
      </c>
      <c r="AI327" s="20">
        <v>0</v>
      </c>
      <c r="AJ327" s="20">
        <v>0</v>
      </c>
      <c r="AK327" s="20">
        <v>0</v>
      </c>
      <c r="AL327" s="20">
        <v>0</v>
      </c>
      <c r="AM327" s="20">
        <v>0</v>
      </c>
      <c r="AN327" s="20">
        <v>0</v>
      </c>
      <c r="AO327" s="20">
        <v>700000</v>
      </c>
      <c r="AP327" s="20">
        <v>0</v>
      </c>
      <c r="AQ327" s="20">
        <v>0</v>
      </c>
      <c r="AR327" s="20">
        <v>0</v>
      </c>
      <c r="AS327" s="20">
        <v>0</v>
      </c>
      <c r="AT327" s="20">
        <v>0</v>
      </c>
      <c r="AU327" s="20">
        <v>0</v>
      </c>
      <c r="AV327" s="20">
        <v>0</v>
      </c>
      <c r="AW327" s="20">
        <v>0</v>
      </c>
      <c r="AX327" s="20">
        <v>0</v>
      </c>
      <c r="AY327" s="20">
        <v>0</v>
      </c>
      <c r="AZ327" s="20">
        <v>0</v>
      </c>
      <c r="BA327" s="20">
        <v>0</v>
      </c>
      <c r="BB327" s="20">
        <v>0</v>
      </c>
      <c r="BC327" s="20">
        <v>0</v>
      </c>
      <c r="BD327" s="20">
        <v>0</v>
      </c>
      <c r="BE327" s="20">
        <v>0</v>
      </c>
      <c r="BF327" s="20">
        <v>0</v>
      </c>
      <c r="BG327" s="20">
        <v>0</v>
      </c>
      <c r="BH327" s="20">
        <v>0</v>
      </c>
      <c r="BI327" s="20">
        <v>0</v>
      </c>
      <c r="BJ327" s="20">
        <v>0</v>
      </c>
      <c r="BK327" s="20">
        <v>0</v>
      </c>
      <c r="BL327" s="20">
        <v>0</v>
      </c>
      <c r="BM327" s="20">
        <v>0</v>
      </c>
      <c r="BN327" s="20">
        <v>0</v>
      </c>
      <c r="BO327" s="20">
        <v>0</v>
      </c>
      <c r="BP327" s="20">
        <v>0</v>
      </c>
      <c r="BQ327" s="20">
        <v>0</v>
      </c>
      <c r="BR327" s="20">
        <v>0</v>
      </c>
      <c r="BS327" s="20">
        <v>0</v>
      </c>
      <c r="BT327" s="20">
        <v>0</v>
      </c>
      <c r="BU327" s="20">
        <v>0</v>
      </c>
      <c r="BV327" s="20">
        <v>0</v>
      </c>
      <c r="BW327" s="20">
        <v>0</v>
      </c>
      <c r="BX327" s="20">
        <v>0</v>
      </c>
      <c r="BY327" s="20">
        <v>0</v>
      </c>
      <c r="BZ327" s="20">
        <v>0</v>
      </c>
      <c r="CA327" s="20">
        <v>0</v>
      </c>
      <c r="CB327" s="20">
        <v>0</v>
      </c>
      <c r="CC327" s="20">
        <v>0</v>
      </c>
      <c r="CD327" s="20">
        <v>0</v>
      </c>
      <c r="CE327" s="20">
        <v>0</v>
      </c>
      <c r="CF327" s="20">
        <v>0</v>
      </c>
      <c r="CG327" s="20">
        <v>0</v>
      </c>
      <c r="CH327" s="20">
        <v>0</v>
      </c>
      <c r="CI327" s="20">
        <v>0</v>
      </c>
      <c r="CJ327" s="20">
        <v>0</v>
      </c>
      <c r="CK327" s="20">
        <v>0</v>
      </c>
      <c r="CL327" s="20">
        <v>0</v>
      </c>
      <c r="CM327" s="20">
        <v>0</v>
      </c>
      <c r="CN327" s="20">
        <v>0</v>
      </c>
      <c r="CO327" s="20">
        <v>0</v>
      </c>
      <c r="CP327" s="20">
        <v>0</v>
      </c>
      <c r="CQ327" s="20">
        <v>0</v>
      </c>
      <c r="CR327" s="20">
        <v>0</v>
      </c>
      <c r="CS327" s="20">
        <v>0</v>
      </c>
      <c r="CT327" s="20">
        <v>0</v>
      </c>
      <c r="CU327" s="20">
        <v>0</v>
      </c>
      <c r="CV327" s="20">
        <v>0</v>
      </c>
      <c r="CW327" s="20">
        <v>0</v>
      </c>
      <c r="CX327" s="20">
        <v>0</v>
      </c>
      <c r="CY327" s="20">
        <v>0</v>
      </c>
      <c r="CZ327" s="20">
        <v>0</v>
      </c>
      <c r="DA327" s="20">
        <v>0</v>
      </c>
      <c r="DB327" s="20">
        <v>0</v>
      </c>
      <c r="DC327" s="20">
        <v>0</v>
      </c>
      <c r="DD327" s="20">
        <v>0</v>
      </c>
      <c r="DE327" s="20">
        <v>0</v>
      </c>
      <c r="DF327" s="20">
        <v>0</v>
      </c>
      <c r="DG327" s="29">
        <v>0</v>
      </c>
    </row>
    <row r="328" ht="15.4" customHeight="1" spans="1:111">
      <c r="A328" s="21" t="s">
        <v>2512</v>
      </c>
      <c r="B328" s="22" t="s">
        <v>1744</v>
      </c>
      <c r="C328" s="22" t="s">
        <v>1744</v>
      </c>
      <c r="D328" s="22" t="s">
        <v>1475</v>
      </c>
      <c r="E328" s="20">
        <v>15774500</v>
      </c>
      <c r="F328" s="20">
        <v>0</v>
      </c>
      <c r="G328" s="20">
        <v>0</v>
      </c>
      <c r="H328" s="20">
        <v>0</v>
      </c>
      <c r="I328" s="20">
        <v>0</v>
      </c>
      <c r="J328" s="20">
        <v>0</v>
      </c>
      <c r="K328" s="20">
        <v>0</v>
      </c>
      <c r="L328" s="20">
        <v>0</v>
      </c>
      <c r="M328" s="20">
        <v>0</v>
      </c>
      <c r="N328" s="20">
        <v>0</v>
      </c>
      <c r="O328" s="20">
        <v>0</v>
      </c>
      <c r="P328" s="20">
        <v>0</v>
      </c>
      <c r="Q328" s="20">
        <v>0</v>
      </c>
      <c r="R328" s="20">
        <v>0</v>
      </c>
      <c r="S328" s="20">
        <v>0</v>
      </c>
      <c r="T328" s="20">
        <v>3340500</v>
      </c>
      <c r="U328" s="20">
        <v>628000</v>
      </c>
      <c r="V328" s="20">
        <v>528500</v>
      </c>
      <c r="W328" s="20">
        <v>0</v>
      </c>
      <c r="X328" s="20">
        <v>0</v>
      </c>
      <c r="Y328" s="20">
        <v>28000</v>
      </c>
      <c r="Z328" s="20">
        <v>20000</v>
      </c>
      <c r="AA328" s="20">
        <v>0</v>
      </c>
      <c r="AB328" s="20">
        <v>0</v>
      </c>
      <c r="AC328" s="20">
        <v>0</v>
      </c>
      <c r="AD328" s="20">
        <v>420000</v>
      </c>
      <c r="AE328" s="20">
        <v>0</v>
      </c>
      <c r="AF328" s="20">
        <v>589000</v>
      </c>
      <c r="AG328" s="20">
        <v>0</v>
      </c>
      <c r="AH328" s="20">
        <v>0</v>
      </c>
      <c r="AI328" s="20">
        <v>0</v>
      </c>
      <c r="AJ328" s="20">
        <v>0</v>
      </c>
      <c r="AK328" s="20">
        <v>418000</v>
      </c>
      <c r="AL328" s="20">
        <v>0</v>
      </c>
      <c r="AM328" s="20">
        <v>0</v>
      </c>
      <c r="AN328" s="20">
        <v>689000</v>
      </c>
      <c r="AO328" s="20">
        <v>0</v>
      </c>
      <c r="AP328" s="20">
        <v>0</v>
      </c>
      <c r="AQ328" s="20">
        <v>0</v>
      </c>
      <c r="AR328" s="20">
        <v>0</v>
      </c>
      <c r="AS328" s="20">
        <v>0</v>
      </c>
      <c r="AT328" s="20">
        <v>0</v>
      </c>
      <c r="AU328" s="20">
        <v>20000</v>
      </c>
      <c r="AV328" s="20">
        <v>4206000</v>
      </c>
      <c r="AW328" s="20">
        <v>0</v>
      </c>
      <c r="AX328" s="20">
        <v>0</v>
      </c>
      <c r="AY328" s="20">
        <v>0</v>
      </c>
      <c r="AZ328" s="20">
        <v>0</v>
      </c>
      <c r="BA328" s="20">
        <v>0</v>
      </c>
      <c r="BB328" s="20">
        <v>0</v>
      </c>
      <c r="BC328" s="20">
        <v>0</v>
      </c>
      <c r="BD328" s="20">
        <v>0</v>
      </c>
      <c r="BE328" s="20">
        <v>0</v>
      </c>
      <c r="BF328" s="20">
        <v>4206000</v>
      </c>
      <c r="BG328" s="20">
        <v>0</v>
      </c>
      <c r="BH328" s="20">
        <v>0</v>
      </c>
      <c r="BI328" s="20">
        <v>0</v>
      </c>
      <c r="BJ328" s="20">
        <v>0</v>
      </c>
      <c r="BK328" s="20">
        <v>0</v>
      </c>
      <c r="BL328" s="20">
        <v>0</v>
      </c>
      <c r="BM328" s="20">
        <v>0</v>
      </c>
      <c r="BN328" s="20">
        <v>0</v>
      </c>
      <c r="BO328" s="20">
        <v>0</v>
      </c>
      <c r="BP328" s="20">
        <v>0</v>
      </c>
      <c r="BQ328" s="20">
        <v>0</v>
      </c>
      <c r="BR328" s="20">
        <v>0</v>
      </c>
      <c r="BS328" s="20">
        <v>0</v>
      </c>
      <c r="BT328" s="20">
        <v>0</v>
      </c>
      <c r="BU328" s="20">
        <v>0</v>
      </c>
      <c r="BV328" s="20">
        <v>0</v>
      </c>
      <c r="BW328" s="20">
        <v>0</v>
      </c>
      <c r="BX328" s="20">
        <v>0</v>
      </c>
      <c r="BY328" s="20">
        <v>0</v>
      </c>
      <c r="BZ328" s="20">
        <v>0</v>
      </c>
      <c r="CA328" s="20">
        <v>0</v>
      </c>
      <c r="CB328" s="20">
        <v>0</v>
      </c>
      <c r="CC328" s="20">
        <v>0</v>
      </c>
      <c r="CD328" s="20">
        <v>0</v>
      </c>
      <c r="CE328" s="20">
        <v>0</v>
      </c>
      <c r="CF328" s="20">
        <v>0</v>
      </c>
      <c r="CG328" s="20">
        <v>0</v>
      </c>
      <c r="CH328" s="20">
        <v>0</v>
      </c>
      <c r="CI328" s="20">
        <v>0</v>
      </c>
      <c r="CJ328" s="20">
        <v>0</v>
      </c>
      <c r="CK328" s="20">
        <v>0</v>
      </c>
      <c r="CL328" s="20">
        <v>0</v>
      </c>
      <c r="CM328" s="20">
        <v>0</v>
      </c>
      <c r="CN328" s="20">
        <v>0</v>
      </c>
      <c r="CO328" s="20">
        <v>0</v>
      </c>
      <c r="CP328" s="20">
        <v>0</v>
      </c>
      <c r="CQ328" s="20">
        <v>0</v>
      </c>
      <c r="CR328" s="20">
        <v>0</v>
      </c>
      <c r="CS328" s="20">
        <v>0</v>
      </c>
      <c r="CT328" s="20">
        <v>8228000</v>
      </c>
      <c r="CU328" s="20">
        <v>0</v>
      </c>
      <c r="CV328" s="20">
        <v>0</v>
      </c>
      <c r="CW328" s="20">
        <v>8162000</v>
      </c>
      <c r="CX328" s="20">
        <v>0</v>
      </c>
      <c r="CY328" s="20">
        <v>66000</v>
      </c>
      <c r="CZ328" s="20">
        <v>0</v>
      </c>
      <c r="DA328" s="20">
        <v>0</v>
      </c>
      <c r="DB328" s="20">
        <v>0</v>
      </c>
      <c r="DC328" s="20">
        <v>0</v>
      </c>
      <c r="DD328" s="20">
        <v>0</v>
      </c>
      <c r="DE328" s="20">
        <v>0</v>
      </c>
      <c r="DF328" s="20">
        <v>0</v>
      </c>
      <c r="DG328" s="29">
        <v>0</v>
      </c>
    </row>
    <row r="329" ht="15.4" customHeight="1" spans="1:111">
      <c r="A329" s="21" t="s">
        <v>2513</v>
      </c>
      <c r="B329" s="22" t="s">
        <v>1744</v>
      </c>
      <c r="C329" s="22" t="s">
        <v>1744</v>
      </c>
      <c r="D329" s="22" t="s">
        <v>2514</v>
      </c>
      <c r="E329" s="20">
        <v>15093500</v>
      </c>
      <c r="F329" s="20">
        <v>0</v>
      </c>
      <c r="G329" s="20">
        <v>0</v>
      </c>
      <c r="H329" s="20">
        <v>0</v>
      </c>
      <c r="I329" s="20">
        <v>0</v>
      </c>
      <c r="J329" s="20">
        <v>0</v>
      </c>
      <c r="K329" s="20">
        <v>0</v>
      </c>
      <c r="L329" s="20">
        <v>0</v>
      </c>
      <c r="M329" s="20">
        <v>0</v>
      </c>
      <c r="N329" s="20">
        <v>0</v>
      </c>
      <c r="O329" s="20">
        <v>0</v>
      </c>
      <c r="P329" s="20">
        <v>0</v>
      </c>
      <c r="Q329" s="20">
        <v>0</v>
      </c>
      <c r="R329" s="20">
        <v>0</v>
      </c>
      <c r="S329" s="20">
        <v>0</v>
      </c>
      <c r="T329" s="20">
        <v>3089500</v>
      </c>
      <c r="U329" s="20">
        <v>628000</v>
      </c>
      <c r="V329" s="20">
        <v>528500</v>
      </c>
      <c r="W329" s="20">
        <v>0</v>
      </c>
      <c r="X329" s="20">
        <v>0</v>
      </c>
      <c r="Y329" s="20">
        <v>28000</v>
      </c>
      <c r="Z329" s="20">
        <v>20000</v>
      </c>
      <c r="AA329" s="20">
        <v>0</v>
      </c>
      <c r="AB329" s="20">
        <v>0</v>
      </c>
      <c r="AC329" s="20">
        <v>0</v>
      </c>
      <c r="AD329" s="20">
        <v>420000</v>
      </c>
      <c r="AE329" s="20">
        <v>0</v>
      </c>
      <c r="AF329" s="20">
        <v>529000</v>
      </c>
      <c r="AG329" s="20">
        <v>0</v>
      </c>
      <c r="AH329" s="20">
        <v>0</v>
      </c>
      <c r="AI329" s="20">
        <v>0</v>
      </c>
      <c r="AJ329" s="20">
        <v>0</v>
      </c>
      <c r="AK329" s="20">
        <v>418000</v>
      </c>
      <c r="AL329" s="20">
        <v>0</v>
      </c>
      <c r="AM329" s="20">
        <v>0</v>
      </c>
      <c r="AN329" s="20">
        <v>518000</v>
      </c>
      <c r="AO329" s="20">
        <v>0</v>
      </c>
      <c r="AP329" s="20">
        <v>0</v>
      </c>
      <c r="AQ329" s="20">
        <v>0</v>
      </c>
      <c r="AR329" s="20">
        <v>0</v>
      </c>
      <c r="AS329" s="20">
        <v>0</v>
      </c>
      <c r="AT329" s="20">
        <v>0</v>
      </c>
      <c r="AU329" s="20">
        <v>0</v>
      </c>
      <c r="AV329" s="20">
        <v>4206000</v>
      </c>
      <c r="AW329" s="20">
        <v>0</v>
      </c>
      <c r="AX329" s="20">
        <v>0</v>
      </c>
      <c r="AY329" s="20">
        <v>0</v>
      </c>
      <c r="AZ329" s="20">
        <v>0</v>
      </c>
      <c r="BA329" s="20">
        <v>0</v>
      </c>
      <c r="BB329" s="20">
        <v>0</v>
      </c>
      <c r="BC329" s="20">
        <v>0</v>
      </c>
      <c r="BD329" s="20">
        <v>0</v>
      </c>
      <c r="BE329" s="20">
        <v>0</v>
      </c>
      <c r="BF329" s="20">
        <v>4206000</v>
      </c>
      <c r="BG329" s="20">
        <v>0</v>
      </c>
      <c r="BH329" s="20">
        <v>0</v>
      </c>
      <c r="BI329" s="20">
        <v>0</v>
      </c>
      <c r="BJ329" s="20">
        <v>0</v>
      </c>
      <c r="BK329" s="20">
        <v>0</v>
      </c>
      <c r="BL329" s="20">
        <v>0</v>
      </c>
      <c r="BM329" s="20">
        <v>0</v>
      </c>
      <c r="BN329" s="20">
        <v>0</v>
      </c>
      <c r="BO329" s="20">
        <v>0</v>
      </c>
      <c r="BP329" s="20">
        <v>0</v>
      </c>
      <c r="BQ329" s="20">
        <v>0</v>
      </c>
      <c r="BR329" s="20">
        <v>0</v>
      </c>
      <c r="BS329" s="20">
        <v>0</v>
      </c>
      <c r="BT329" s="20">
        <v>0</v>
      </c>
      <c r="BU329" s="20">
        <v>0</v>
      </c>
      <c r="BV329" s="20">
        <v>0</v>
      </c>
      <c r="BW329" s="20">
        <v>0</v>
      </c>
      <c r="BX329" s="20">
        <v>0</v>
      </c>
      <c r="BY329" s="20">
        <v>0</v>
      </c>
      <c r="BZ329" s="20">
        <v>0</v>
      </c>
      <c r="CA329" s="20">
        <v>0</v>
      </c>
      <c r="CB329" s="20">
        <v>0</v>
      </c>
      <c r="CC329" s="20">
        <v>0</v>
      </c>
      <c r="CD329" s="20">
        <v>0</v>
      </c>
      <c r="CE329" s="20">
        <v>0</v>
      </c>
      <c r="CF329" s="20">
        <v>0</v>
      </c>
      <c r="CG329" s="20">
        <v>0</v>
      </c>
      <c r="CH329" s="20">
        <v>0</v>
      </c>
      <c r="CI329" s="20">
        <v>0</v>
      </c>
      <c r="CJ329" s="20">
        <v>0</v>
      </c>
      <c r="CK329" s="20">
        <v>0</v>
      </c>
      <c r="CL329" s="20">
        <v>0</v>
      </c>
      <c r="CM329" s="20">
        <v>0</v>
      </c>
      <c r="CN329" s="20">
        <v>0</v>
      </c>
      <c r="CO329" s="20">
        <v>0</v>
      </c>
      <c r="CP329" s="20">
        <v>0</v>
      </c>
      <c r="CQ329" s="20">
        <v>0</v>
      </c>
      <c r="CR329" s="20">
        <v>0</v>
      </c>
      <c r="CS329" s="20">
        <v>0</v>
      </c>
      <c r="CT329" s="20">
        <v>7798000</v>
      </c>
      <c r="CU329" s="20">
        <v>0</v>
      </c>
      <c r="CV329" s="20">
        <v>0</v>
      </c>
      <c r="CW329" s="20">
        <v>7732000</v>
      </c>
      <c r="CX329" s="20">
        <v>0</v>
      </c>
      <c r="CY329" s="20">
        <v>66000</v>
      </c>
      <c r="CZ329" s="20">
        <v>0</v>
      </c>
      <c r="DA329" s="20">
        <v>0</v>
      </c>
      <c r="DB329" s="20">
        <v>0</v>
      </c>
      <c r="DC329" s="20">
        <v>0</v>
      </c>
      <c r="DD329" s="20">
        <v>0</v>
      </c>
      <c r="DE329" s="20">
        <v>0</v>
      </c>
      <c r="DF329" s="20">
        <v>0</v>
      </c>
      <c r="DG329" s="29">
        <v>0</v>
      </c>
    </row>
    <row r="330" ht="15.4" customHeight="1" spans="1:111">
      <c r="A330" s="21" t="s">
        <v>2515</v>
      </c>
      <c r="B330" s="22" t="s">
        <v>1744</v>
      </c>
      <c r="C330" s="22" t="s">
        <v>1744</v>
      </c>
      <c r="D330" s="22" t="s">
        <v>2516</v>
      </c>
      <c r="E330" s="20">
        <v>15093500</v>
      </c>
      <c r="F330" s="20">
        <v>0</v>
      </c>
      <c r="G330" s="20">
        <v>0</v>
      </c>
      <c r="H330" s="20">
        <v>0</v>
      </c>
      <c r="I330" s="20">
        <v>0</v>
      </c>
      <c r="J330" s="20">
        <v>0</v>
      </c>
      <c r="K330" s="20">
        <v>0</v>
      </c>
      <c r="L330" s="20">
        <v>0</v>
      </c>
      <c r="M330" s="20">
        <v>0</v>
      </c>
      <c r="N330" s="20">
        <v>0</v>
      </c>
      <c r="O330" s="20">
        <v>0</v>
      </c>
      <c r="P330" s="20">
        <v>0</v>
      </c>
      <c r="Q330" s="20">
        <v>0</v>
      </c>
      <c r="R330" s="20">
        <v>0</v>
      </c>
      <c r="S330" s="20">
        <v>0</v>
      </c>
      <c r="T330" s="20">
        <v>3089500</v>
      </c>
      <c r="U330" s="20">
        <v>628000</v>
      </c>
      <c r="V330" s="20">
        <v>528500</v>
      </c>
      <c r="W330" s="20">
        <v>0</v>
      </c>
      <c r="X330" s="20">
        <v>0</v>
      </c>
      <c r="Y330" s="20">
        <v>28000</v>
      </c>
      <c r="Z330" s="20">
        <v>20000</v>
      </c>
      <c r="AA330" s="20">
        <v>0</v>
      </c>
      <c r="AB330" s="20">
        <v>0</v>
      </c>
      <c r="AC330" s="20">
        <v>0</v>
      </c>
      <c r="AD330" s="20">
        <v>420000</v>
      </c>
      <c r="AE330" s="20">
        <v>0</v>
      </c>
      <c r="AF330" s="20">
        <v>529000</v>
      </c>
      <c r="AG330" s="20">
        <v>0</v>
      </c>
      <c r="AH330" s="20">
        <v>0</v>
      </c>
      <c r="AI330" s="20">
        <v>0</v>
      </c>
      <c r="AJ330" s="20">
        <v>0</v>
      </c>
      <c r="AK330" s="20">
        <v>418000</v>
      </c>
      <c r="AL330" s="20">
        <v>0</v>
      </c>
      <c r="AM330" s="20">
        <v>0</v>
      </c>
      <c r="AN330" s="20">
        <v>518000</v>
      </c>
      <c r="AO330" s="20">
        <v>0</v>
      </c>
      <c r="AP330" s="20">
        <v>0</v>
      </c>
      <c r="AQ330" s="20">
        <v>0</v>
      </c>
      <c r="AR330" s="20">
        <v>0</v>
      </c>
      <c r="AS330" s="20">
        <v>0</v>
      </c>
      <c r="AT330" s="20">
        <v>0</v>
      </c>
      <c r="AU330" s="20">
        <v>0</v>
      </c>
      <c r="AV330" s="20">
        <v>4206000</v>
      </c>
      <c r="AW330" s="20">
        <v>0</v>
      </c>
      <c r="AX330" s="20">
        <v>0</v>
      </c>
      <c r="AY330" s="20">
        <v>0</v>
      </c>
      <c r="AZ330" s="20">
        <v>0</v>
      </c>
      <c r="BA330" s="20">
        <v>0</v>
      </c>
      <c r="BB330" s="20">
        <v>0</v>
      </c>
      <c r="BC330" s="20">
        <v>0</v>
      </c>
      <c r="BD330" s="20">
        <v>0</v>
      </c>
      <c r="BE330" s="20">
        <v>0</v>
      </c>
      <c r="BF330" s="20">
        <v>4206000</v>
      </c>
      <c r="BG330" s="20">
        <v>0</v>
      </c>
      <c r="BH330" s="20">
        <v>0</v>
      </c>
      <c r="BI330" s="20">
        <v>0</v>
      </c>
      <c r="BJ330" s="20">
        <v>0</v>
      </c>
      <c r="BK330" s="20">
        <v>0</v>
      </c>
      <c r="BL330" s="20">
        <v>0</v>
      </c>
      <c r="BM330" s="20">
        <v>0</v>
      </c>
      <c r="BN330" s="20">
        <v>0</v>
      </c>
      <c r="BO330" s="20">
        <v>0</v>
      </c>
      <c r="BP330" s="20">
        <v>0</v>
      </c>
      <c r="BQ330" s="20">
        <v>0</v>
      </c>
      <c r="BR330" s="20">
        <v>0</v>
      </c>
      <c r="BS330" s="20">
        <v>0</v>
      </c>
      <c r="BT330" s="20">
        <v>0</v>
      </c>
      <c r="BU330" s="20">
        <v>0</v>
      </c>
      <c r="BV330" s="20">
        <v>0</v>
      </c>
      <c r="BW330" s="20">
        <v>0</v>
      </c>
      <c r="BX330" s="20">
        <v>0</v>
      </c>
      <c r="BY330" s="20">
        <v>0</v>
      </c>
      <c r="BZ330" s="20">
        <v>0</v>
      </c>
      <c r="CA330" s="20">
        <v>0</v>
      </c>
      <c r="CB330" s="20">
        <v>0</v>
      </c>
      <c r="CC330" s="20">
        <v>0</v>
      </c>
      <c r="CD330" s="20">
        <v>0</v>
      </c>
      <c r="CE330" s="20">
        <v>0</v>
      </c>
      <c r="CF330" s="20">
        <v>0</v>
      </c>
      <c r="CG330" s="20">
        <v>0</v>
      </c>
      <c r="CH330" s="20">
        <v>0</v>
      </c>
      <c r="CI330" s="20">
        <v>0</v>
      </c>
      <c r="CJ330" s="20">
        <v>0</v>
      </c>
      <c r="CK330" s="20">
        <v>0</v>
      </c>
      <c r="CL330" s="20">
        <v>0</v>
      </c>
      <c r="CM330" s="20">
        <v>0</v>
      </c>
      <c r="CN330" s="20">
        <v>0</v>
      </c>
      <c r="CO330" s="20">
        <v>0</v>
      </c>
      <c r="CP330" s="20">
        <v>0</v>
      </c>
      <c r="CQ330" s="20">
        <v>0</v>
      </c>
      <c r="CR330" s="20">
        <v>0</v>
      </c>
      <c r="CS330" s="20">
        <v>0</v>
      </c>
      <c r="CT330" s="20">
        <v>7798000</v>
      </c>
      <c r="CU330" s="20">
        <v>0</v>
      </c>
      <c r="CV330" s="20">
        <v>0</v>
      </c>
      <c r="CW330" s="20">
        <v>7732000</v>
      </c>
      <c r="CX330" s="20">
        <v>0</v>
      </c>
      <c r="CY330" s="20">
        <v>66000</v>
      </c>
      <c r="CZ330" s="20">
        <v>0</v>
      </c>
      <c r="DA330" s="20">
        <v>0</v>
      </c>
      <c r="DB330" s="20">
        <v>0</v>
      </c>
      <c r="DC330" s="20">
        <v>0</v>
      </c>
      <c r="DD330" s="20">
        <v>0</v>
      </c>
      <c r="DE330" s="20">
        <v>0</v>
      </c>
      <c r="DF330" s="20">
        <v>0</v>
      </c>
      <c r="DG330" s="29">
        <v>0</v>
      </c>
    </row>
    <row r="331" ht="15.4" customHeight="1" spans="1:111">
      <c r="A331" s="21" t="s">
        <v>2517</v>
      </c>
      <c r="B331" s="22" t="s">
        <v>1744</v>
      </c>
      <c r="C331" s="22" t="s">
        <v>1744</v>
      </c>
      <c r="D331" s="22" t="s">
        <v>2518</v>
      </c>
      <c r="E331" s="20">
        <v>681000</v>
      </c>
      <c r="F331" s="20">
        <v>0</v>
      </c>
      <c r="G331" s="20">
        <v>0</v>
      </c>
      <c r="H331" s="20">
        <v>0</v>
      </c>
      <c r="I331" s="20">
        <v>0</v>
      </c>
      <c r="J331" s="20">
        <v>0</v>
      </c>
      <c r="K331" s="20">
        <v>0</v>
      </c>
      <c r="L331" s="20">
        <v>0</v>
      </c>
      <c r="M331" s="20">
        <v>0</v>
      </c>
      <c r="N331" s="20">
        <v>0</v>
      </c>
      <c r="O331" s="20">
        <v>0</v>
      </c>
      <c r="P331" s="20">
        <v>0</v>
      </c>
      <c r="Q331" s="20">
        <v>0</v>
      </c>
      <c r="R331" s="20">
        <v>0</v>
      </c>
      <c r="S331" s="20">
        <v>0</v>
      </c>
      <c r="T331" s="20">
        <v>251000</v>
      </c>
      <c r="U331" s="20">
        <v>0</v>
      </c>
      <c r="V331" s="20">
        <v>0</v>
      </c>
      <c r="W331" s="20">
        <v>0</v>
      </c>
      <c r="X331" s="20">
        <v>0</v>
      </c>
      <c r="Y331" s="20">
        <v>0</v>
      </c>
      <c r="Z331" s="20">
        <v>0</v>
      </c>
      <c r="AA331" s="20">
        <v>0</v>
      </c>
      <c r="AB331" s="20">
        <v>0</v>
      </c>
      <c r="AC331" s="20">
        <v>0</v>
      </c>
      <c r="AD331" s="20">
        <v>0</v>
      </c>
      <c r="AE331" s="20">
        <v>0</v>
      </c>
      <c r="AF331" s="20">
        <v>60000</v>
      </c>
      <c r="AG331" s="20">
        <v>0</v>
      </c>
      <c r="AH331" s="20">
        <v>0</v>
      </c>
      <c r="AI331" s="20">
        <v>0</v>
      </c>
      <c r="AJ331" s="20">
        <v>0</v>
      </c>
      <c r="AK331" s="20">
        <v>0</v>
      </c>
      <c r="AL331" s="20">
        <v>0</v>
      </c>
      <c r="AM331" s="20">
        <v>0</v>
      </c>
      <c r="AN331" s="20">
        <v>171000</v>
      </c>
      <c r="AO331" s="20">
        <v>0</v>
      </c>
      <c r="AP331" s="20">
        <v>0</v>
      </c>
      <c r="AQ331" s="20">
        <v>0</v>
      </c>
      <c r="AR331" s="20">
        <v>0</v>
      </c>
      <c r="AS331" s="20">
        <v>0</v>
      </c>
      <c r="AT331" s="20">
        <v>0</v>
      </c>
      <c r="AU331" s="20">
        <v>20000</v>
      </c>
      <c r="AV331" s="20">
        <v>0</v>
      </c>
      <c r="AW331" s="20">
        <v>0</v>
      </c>
      <c r="AX331" s="20">
        <v>0</v>
      </c>
      <c r="AY331" s="20">
        <v>0</v>
      </c>
      <c r="AZ331" s="20">
        <v>0</v>
      </c>
      <c r="BA331" s="20">
        <v>0</v>
      </c>
      <c r="BB331" s="20">
        <v>0</v>
      </c>
      <c r="BC331" s="20">
        <v>0</v>
      </c>
      <c r="BD331" s="20">
        <v>0</v>
      </c>
      <c r="BE331" s="20">
        <v>0</v>
      </c>
      <c r="BF331" s="20">
        <v>0</v>
      </c>
      <c r="BG331" s="20">
        <v>0</v>
      </c>
      <c r="BH331" s="20">
        <v>0</v>
      </c>
      <c r="BI331" s="20">
        <v>0</v>
      </c>
      <c r="BJ331" s="20">
        <v>0</v>
      </c>
      <c r="BK331" s="20">
        <v>0</v>
      </c>
      <c r="BL331" s="20">
        <v>0</v>
      </c>
      <c r="BM331" s="20">
        <v>0</v>
      </c>
      <c r="BN331" s="20">
        <v>0</v>
      </c>
      <c r="BO331" s="20">
        <v>0</v>
      </c>
      <c r="BP331" s="20">
        <v>0</v>
      </c>
      <c r="BQ331" s="20">
        <v>0</v>
      </c>
      <c r="BR331" s="20">
        <v>0</v>
      </c>
      <c r="BS331" s="20">
        <v>0</v>
      </c>
      <c r="BT331" s="20">
        <v>0</v>
      </c>
      <c r="BU331" s="20">
        <v>0</v>
      </c>
      <c r="BV331" s="20">
        <v>0</v>
      </c>
      <c r="BW331" s="20">
        <v>0</v>
      </c>
      <c r="BX331" s="20">
        <v>0</v>
      </c>
      <c r="BY331" s="20">
        <v>0</v>
      </c>
      <c r="BZ331" s="20">
        <v>0</v>
      </c>
      <c r="CA331" s="20">
        <v>0</v>
      </c>
      <c r="CB331" s="20">
        <v>0</v>
      </c>
      <c r="CC331" s="20">
        <v>0</v>
      </c>
      <c r="CD331" s="20">
        <v>0</v>
      </c>
      <c r="CE331" s="20">
        <v>0</v>
      </c>
      <c r="CF331" s="20">
        <v>0</v>
      </c>
      <c r="CG331" s="20">
        <v>0</v>
      </c>
      <c r="CH331" s="20">
        <v>0</v>
      </c>
      <c r="CI331" s="20">
        <v>0</v>
      </c>
      <c r="CJ331" s="20">
        <v>0</v>
      </c>
      <c r="CK331" s="20">
        <v>0</v>
      </c>
      <c r="CL331" s="20">
        <v>0</v>
      </c>
      <c r="CM331" s="20">
        <v>0</v>
      </c>
      <c r="CN331" s="20">
        <v>0</v>
      </c>
      <c r="CO331" s="20">
        <v>0</v>
      </c>
      <c r="CP331" s="20">
        <v>0</v>
      </c>
      <c r="CQ331" s="20">
        <v>0</v>
      </c>
      <c r="CR331" s="20">
        <v>0</v>
      </c>
      <c r="CS331" s="20">
        <v>0</v>
      </c>
      <c r="CT331" s="20">
        <v>430000</v>
      </c>
      <c r="CU331" s="20">
        <v>0</v>
      </c>
      <c r="CV331" s="20">
        <v>0</v>
      </c>
      <c r="CW331" s="20">
        <v>430000</v>
      </c>
      <c r="CX331" s="20">
        <v>0</v>
      </c>
      <c r="CY331" s="20">
        <v>0</v>
      </c>
      <c r="CZ331" s="20">
        <v>0</v>
      </c>
      <c r="DA331" s="20">
        <v>0</v>
      </c>
      <c r="DB331" s="20">
        <v>0</v>
      </c>
      <c r="DC331" s="20">
        <v>0</v>
      </c>
      <c r="DD331" s="20">
        <v>0</v>
      </c>
      <c r="DE331" s="20">
        <v>0</v>
      </c>
      <c r="DF331" s="20">
        <v>0</v>
      </c>
      <c r="DG331" s="29">
        <v>0</v>
      </c>
    </row>
    <row r="332" ht="15.4" customHeight="1" spans="1:111">
      <c r="A332" s="21" t="s">
        <v>2519</v>
      </c>
      <c r="B332" s="22" t="s">
        <v>1744</v>
      </c>
      <c r="C332" s="22" t="s">
        <v>1744</v>
      </c>
      <c r="D332" s="22" t="s">
        <v>2520</v>
      </c>
      <c r="E332" s="20">
        <v>601000</v>
      </c>
      <c r="F332" s="20">
        <v>0</v>
      </c>
      <c r="G332" s="20">
        <v>0</v>
      </c>
      <c r="H332" s="20">
        <v>0</v>
      </c>
      <c r="I332" s="20">
        <v>0</v>
      </c>
      <c r="J332" s="20">
        <v>0</v>
      </c>
      <c r="K332" s="20">
        <v>0</v>
      </c>
      <c r="L332" s="20">
        <v>0</v>
      </c>
      <c r="M332" s="20">
        <v>0</v>
      </c>
      <c r="N332" s="20">
        <v>0</v>
      </c>
      <c r="O332" s="20">
        <v>0</v>
      </c>
      <c r="P332" s="20">
        <v>0</v>
      </c>
      <c r="Q332" s="20">
        <v>0</v>
      </c>
      <c r="R332" s="20">
        <v>0</v>
      </c>
      <c r="S332" s="20">
        <v>0</v>
      </c>
      <c r="T332" s="20">
        <v>171000</v>
      </c>
      <c r="U332" s="20">
        <v>0</v>
      </c>
      <c r="V332" s="20">
        <v>0</v>
      </c>
      <c r="W332" s="20">
        <v>0</v>
      </c>
      <c r="X332" s="20">
        <v>0</v>
      </c>
      <c r="Y332" s="20">
        <v>0</v>
      </c>
      <c r="Z332" s="20">
        <v>0</v>
      </c>
      <c r="AA332" s="20">
        <v>0</v>
      </c>
      <c r="AB332" s="20">
        <v>0</v>
      </c>
      <c r="AC332" s="20">
        <v>0</v>
      </c>
      <c r="AD332" s="20">
        <v>0</v>
      </c>
      <c r="AE332" s="20">
        <v>0</v>
      </c>
      <c r="AF332" s="20">
        <v>0</v>
      </c>
      <c r="AG332" s="20">
        <v>0</v>
      </c>
      <c r="AH332" s="20">
        <v>0</v>
      </c>
      <c r="AI332" s="20">
        <v>0</v>
      </c>
      <c r="AJ332" s="20">
        <v>0</v>
      </c>
      <c r="AK332" s="20">
        <v>0</v>
      </c>
      <c r="AL332" s="20">
        <v>0</v>
      </c>
      <c r="AM332" s="20">
        <v>0</v>
      </c>
      <c r="AN332" s="20">
        <v>171000</v>
      </c>
      <c r="AO332" s="20">
        <v>0</v>
      </c>
      <c r="AP332" s="20">
        <v>0</v>
      </c>
      <c r="AQ332" s="20">
        <v>0</v>
      </c>
      <c r="AR332" s="20">
        <v>0</v>
      </c>
      <c r="AS332" s="20">
        <v>0</v>
      </c>
      <c r="AT332" s="20">
        <v>0</v>
      </c>
      <c r="AU332" s="20">
        <v>0</v>
      </c>
      <c r="AV332" s="20">
        <v>0</v>
      </c>
      <c r="AW332" s="20">
        <v>0</v>
      </c>
      <c r="AX332" s="20">
        <v>0</v>
      </c>
      <c r="AY332" s="20">
        <v>0</v>
      </c>
      <c r="AZ332" s="20">
        <v>0</v>
      </c>
      <c r="BA332" s="20">
        <v>0</v>
      </c>
      <c r="BB332" s="20">
        <v>0</v>
      </c>
      <c r="BC332" s="20">
        <v>0</v>
      </c>
      <c r="BD332" s="20">
        <v>0</v>
      </c>
      <c r="BE332" s="20">
        <v>0</v>
      </c>
      <c r="BF332" s="20">
        <v>0</v>
      </c>
      <c r="BG332" s="20">
        <v>0</v>
      </c>
      <c r="BH332" s="20">
        <v>0</v>
      </c>
      <c r="BI332" s="20">
        <v>0</v>
      </c>
      <c r="BJ332" s="20">
        <v>0</v>
      </c>
      <c r="BK332" s="20">
        <v>0</v>
      </c>
      <c r="BL332" s="20">
        <v>0</v>
      </c>
      <c r="BM332" s="20">
        <v>0</v>
      </c>
      <c r="BN332" s="20">
        <v>0</v>
      </c>
      <c r="BO332" s="20">
        <v>0</v>
      </c>
      <c r="BP332" s="20">
        <v>0</v>
      </c>
      <c r="BQ332" s="20">
        <v>0</v>
      </c>
      <c r="BR332" s="20">
        <v>0</v>
      </c>
      <c r="BS332" s="20">
        <v>0</v>
      </c>
      <c r="BT332" s="20">
        <v>0</v>
      </c>
      <c r="BU332" s="20">
        <v>0</v>
      </c>
      <c r="BV332" s="20">
        <v>0</v>
      </c>
      <c r="BW332" s="20">
        <v>0</v>
      </c>
      <c r="BX332" s="20">
        <v>0</v>
      </c>
      <c r="BY332" s="20">
        <v>0</v>
      </c>
      <c r="BZ332" s="20">
        <v>0</v>
      </c>
      <c r="CA332" s="20">
        <v>0</v>
      </c>
      <c r="CB332" s="20">
        <v>0</v>
      </c>
      <c r="CC332" s="20">
        <v>0</v>
      </c>
      <c r="CD332" s="20">
        <v>0</v>
      </c>
      <c r="CE332" s="20">
        <v>0</v>
      </c>
      <c r="CF332" s="20">
        <v>0</v>
      </c>
      <c r="CG332" s="20">
        <v>0</v>
      </c>
      <c r="CH332" s="20">
        <v>0</v>
      </c>
      <c r="CI332" s="20">
        <v>0</v>
      </c>
      <c r="CJ332" s="20">
        <v>0</v>
      </c>
      <c r="CK332" s="20">
        <v>0</v>
      </c>
      <c r="CL332" s="20">
        <v>0</v>
      </c>
      <c r="CM332" s="20">
        <v>0</v>
      </c>
      <c r="CN332" s="20">
        <v>0</v>
      </c>
      <c r="CO332" s="20">
        <v>0</v>
      </c>
      <c r="CP332" s="20">
        <v>0</v>
      </c>
      <c r="CQ332" s="20">
        <v>0</v>
      </c>
      <c r="CR332" s="20">
        <v>0</v>
      </c>
      <c r="CS332" s="20">
        <v>0</v>
      </c>
      <c r="CT332" s="20">
        <v>430000</v>
      </c>
      <c r="CU332" s="20">
        <v>0</v>
      </c>
      <c r="CV332" s="20">
        <v>0</v>
      </c>
      <c r="CW332" s="20">
        <v>430000</v>
      </c>
      <c r="CX332" s="20">
        <v>0</v>
      </c>
      <c r="CY332" s="20">
        <v>0</v>
      </c>
      <c r="CZ332" s="20">
        <v>0</v>
      </c>
      <c r="DA332" s="20">
        <v>0</v>
      </c>
      <c r="DB332" s="20">
        <v>0</v>
      </c>
      <c r="DC332" s="20">
        <v>0</v>
      </c>
      <c r="DD332" s="20">
        <v>0</v>
      </c>
      <c r="DE332" s="20">
        <v>0</v>
      </c>
      <c r="DF332" s="20">
        <v>0</v>
      </c>
      <c r="DG332" s="29">
        <v>0</v>
      </c>
    </row>
    <row r="333" ht="15.4" customHeight="1" spans="1:111">
      <c r="A333" s="21" t="s">
        <v>2521</v>
      </c>
      <c r="B333" s="22" t="s">
        <v>1744</v>
      </c>
      <c r="C333" s="22" t="s">
        <v>1744</v>
      </c>
      <c r="D333" s="22" t="s">
        <v>2522</v>
      </c>
      <c r="E333" s="20">
        <v>80000</v>
      </c>
      <c r="F333" s="20">
        <v>0</v>
      </c>
      <c r="G333" s="20">
        <v>0</v>
      </c>
      <c r="H333" s="20">
        <v>0</v>
      </c>
      <c r="I333" s="20">
        <v>0</v>
      </c>
      <c r="J333" s="20">
        <v>0</v>
      </c>
      <c r="K333" s="20">
        <v>0</v>
      </c>
      <c r="L333" s="20">
        <v>0</v>
      </c>
      <c r="M333" s="20">
        <v>0</v>
      </c>
      <c r="N333" s="20">
        <v>0</v>
      </c>
      <c r="O333" s="20">
        <v>0</v>
      </c>
      <c r="P333" s="20">
        <v>0</v>
      </c>
      <c r="Q333" s="20">
        <v>0</v>
      </c>
      <c r="R333" s="20">
        <v>0</v>
      </c>
      <c r="S333" s="20">
        <v>0</v>
      </c>
      <c r="T333" s="20">
        <v>80000</v>
      </c>
      <c r="U333" s="20">
        <v>0</v>
      </c>
      <c r="V333" s="20">
        <v>0</v>
      </c>
      <c r="W333" s="20">
        <v>0</v>
      </c>
      <c r="X333" s="20">
        <v>0</v>
      </c>
      <c r="Y333" s="20">
        <v>0</v>
      </c>
      <c r="Z333" s="20">
        <v>0</v>
      </c>
      <c r="AA333" s="20">
        <v>0</v>
      </c>
      <c r="AB333" s="20">
        <v>0</v>
      </c>
      <c r="AC333" s="20">
        <v>0</v>
      </c>
      <c r="AD333" s="20">
        <v>0</v>
      </c>
      <c r="AE333" s="20">
        <v>0</v>
      </c>
      <c r="AF333" s="20">
        <v>60000</v>
      </c>
      <c r="AG333" s="20">
        <v>0</v>
      </c>
      <c r="AH333" s="20">
        <v>0</v>
      </c>
      <c r="AI333" s="20">
        <v>0</v>
      </c>
      <c r="AJ333" s="20">
        <v>0</v>
      </c>
      <c r="AK333" s="20">
        <v>0</v>
      </c>
      <c r="AL333" s="20">
        <v>0</v>
      </c>
      <c r="AM333" s="20">
        <v>0</v>
      </c>
      <c r="AN333" s="20">
        <v>0</v>
      </c>
      <c r="AO333" s="20">
        <v>0</v>
      </c>
      <c r="AP333" s="20">
        <v>0</v>
      </c>
      <c r="AQ333" s="20">
        <v>0</v>
      </c>
      <c r="AR333" s="20">
        <v>0</v>
      </c>
      <c r="AS333" s="20">
        <v>0</v>
      </c>
      <c r="AT333" s="20">
        <v>0</v>
      </c>
      <c r="AU333" s="20">
        <v>20000</v>
      </c>
      <c r="AV333" s="20">
        <v>0</v>
      </c>
      <c r="AW333" s="20">
        <v>0</v>
      </c>
      <c r="AX333" s="20">
        <v>0</v>
      </c>
      <c r="AY333" s="20">
        <v>0</v>
      </c>
      <c r="AZ333" s="20">
        <v>0</v>
      </c>
      <c r="BA333" s="20">
        <v>0</v>
      </c>
      <c r="BB333" s="20">
        <v>0</v>
      </c>
      <c r="BC333" s="20">
        <v>0</v>
      </c>
      <c r="BD333" s="20">
        <v>0</v>
      </c>
      <c r="BE333" s="20">
        <v>0</v>
      </c>
      <c r="BF333" s="20">
        <v>0</v>
      </c>
      <c r="BG333" s="20">
        <v>0</v>
      </c>
      <c r="BH333" s="20">
        <v>0</v>
      </c>
      <c r="BI333" s="20">
        <v>0</v>
      </c>
      <c r="BJ333" s="20">
        <v>0</v>
      </c>
      <c r="BK333" s="20">
        <v>0</v>
      </c>
      <c r="BL333" s="20">
        <v>0</v>
      </c>
      <c r="BM333" s="20">
        <v>0</v>
      </c>
      <c r="BN333" s="20">
        <v>0</v>
      </c>
      <c r="BO333" s="20">
        <v>0</v>
      </c>
      <c r="BP333" s="20">
        <v>0</v>
      </c>
      <c r="BQ333" s="20">
        <v>0</v>
      </c>
      <c r="BR333" s="20">
        <v>0</v>
      </c>
      <c r="BS333" s="20">
        <v>0</v>
      </c>
      <c r="BT333" s="20">
        <v>0</v>
      </c>
      <c r="BU333" s="20">
        <v>0</v>
      </c>
      <c r="BV333" s="20">
        <v>0</v>
      </c>
      <c r="BW333" s="20">
        <v>0</v>
      </c>
      <c r="BX333" s="20">
        <v>0</v>
      </c>
      <c r="BY333" s="20">
        <v>0</v>
      </c>
      <c r="BZ333" s="20">
        <v>0</v>
      </c>
      <c r="CA333" s="20">
        <v>0</v>
      </c>
      <c r="CB333" s="20">
        <v>0</v>
      </c>
      <c r="CC333" s="20">
        <v>0</v>
      </c>
      <c r="CD333" s="20">
        <v>0</v>
      </c>
      <c r="CE333" s="20">
        <v>0</v>
      </c>
      <c r="CF333" s="20">
        <v>0</v>
      </c>
      <c r="CG333" s="20">
        <v>0</v>
      </c>
      <c r="CH333" s="20">
        <v>0</v>
      </c>
      <c r="CI333" s="20">
        <v>0</v>
      </c>
      <c r="CJ333" s="20">
        <v>0</v>
      </c>
      <c r="CK333" s="20">
        <v>0</v>
      </c>
      <c r="CL333" s="20">
        <v>0</v>
      </c>
      <c r="CM333" s="20">
        <v>0</v>
      </c>
      <c r="CN333" s="20">
        <v>0</v>
      </c>
      <c r="CO333" s="20">
        <v>0</v>
      </c>
      <c r="CP333" s="20">
        <v>0</v>
      </c>
      <c r="CQ333" s="20">
        <v>0</v>
      </c>
      <c r="CR333" s="20">
        <v>0</v>
      </c>
      <c r="CS333" s="20">
        <v>0</v>
      </c>
      <c r="CT333" s="20">
        <v>0</v>
      </c>
      <c r="CU333" s="20">
        <v>0</v>
      </c>
      <c r="CV333" s="20">
        <v>0</v>
      </c>
      <c r="CW333" s="20">
        <v>0</v>
      </c>
      <c r="CX333" s="20">
        <v>0</v>
      </c>
      <c r="CY333" s="20">
        <v>0</v>
      </c>
      <c r="CZ333" s="20">
        <v>0</v>
      </c>
      <c r="DA333" s="20">
        <v>0</v>
      </c>
      <c r="DB333" s="20">
        <v>0</v>
      </c>
      <c r="DC333" s="20">
        <v>0</v>
      </c>
      <c r="DD333" s="20">
        <v>0</v>
      </c>
      <c r="DE333" s="20">
        <v>0</v>
      </c>
      <c r="DF333" s="20">
        <v>0</v>
      </c>
      <c r="DG333" s="29">
        <v>0</v>
      </c>
    </row>
    <row r="334" ht="15.4" customHeight="1" spans="1:111">
      <c r="A334" s="21" t="s">
        <v>2523</v>
      </c>
      <c r="B334" s="22" t="s">
        <v>1744</v>
      </c>
      <c r="C334" s="22" t="s">
        <v>1744</v>
      </c>
      <c r="D334" s="22" t="s">
        <v>1522</v>
      </c>
      <c r="E334" s="20">
        <v>1050200</v>
      </c>
      <c r="F334" s="20">
        <v>0</v>
      </c>
      <c r="G334" s="20">
        <v>0</v>
      </c>
      <c r="H334" s="20">
        <v>0</v>
      </c>
      <c r="I334" s="20">
        <v>0</v>
      </c>
      <c r="J334" s="20">
        <v>0</v>
      </c>
      <c r="K334" s="20">
        <v>0</v>
      </c>
      <c r="L334" s="20">
        <v>0</v>
      </c>
      <c r="M334" s="20">
        <v>0</v>
      </c>
      <c r="N334" s="20">
        <v>0</v>
      </c>
      <c r="O334" s="20">
        <v>0</v>
      </c>
      <c r="P334" s="20">
        <v>0</v>
      </c>
      <c r="Q334" s="20">
        <v>0</v>
      </c>
      <c r="R334" s="20">
        <v>0</v>
      </c>
      <c r="S334" s="20">
        <v>0</v>
      </c>
      <c r="T334" s="20">
        <v>564300</v>
      </c>
      <c r="U334" s="20">
        <v>128018</v>
      </c>
      <c r="V334" s="20">
        <v>85582</v>
      </c>
      <c r="W334" s="20">
        <v>15000</v>
      </c>
      <c r="X334" s="20">
        <v>0</v>
      </c>
      <c r="Y334" s="20">
        <v>6000</v>
      </c>
      <c r="Z334" s="20">
        <v>9200</v>
      </c>
      <c r="AA334" s="20">
        <v>28500</v>
      </c>
      <c r="AB334" s="20">
        <v>0</v>
      </c>
      <c r="AC334" s="20">
        <v>0</v>
      </c>
      <c r="AD334" s="20">
        <v>0</v>
      </c>
      <c r="AE334" s="20">
        <v>0</v>
      </c>
      <c r="AF334" s="20">
        <v>200000</v>
      </c>
      <c r="AG334" s="20">
        <v>0</v>
      </c>
      <c r="AH334" s="20">
        <v>0</v>
      </c>
      <c r="AI334" s="20">
        <v>0</v>
      </c>
      <c r="AJ334" s="20">
        <v>0</v>
      </c>
      <c r="AK334" s="20">
        <v>0</v>
      </c>
      <c r="AL334" s="20">
        <v>0</v>
      </c>
      <c r="AM334" s="20">
        <v>0</v>
      </c>
      <c r="AN334" s="20">
        <v>0</v>
      </c>
      <c r="AO334" s="20">
        <v>70000</v>
      </c>
      <c r="AP334" s="20">
        <v>0</v>
      </c>
      <c r="AQ334" s="20">
        <v>0</v>
      </c>
      <c r="AR334" s="20">
        <v>0</v>
      </c>
      <c r="AS334" s="20">
        <v>0</v>
      </c>
      <c r="AT334" s="20">
        <v>0</v>
      </c>
      <c r="AU334" s="20">
        <v>22000</v>
      </c>
      <c r="AV334" s="20">
        <v>0</v>
      </c>
      <c r="AW334" s="20">
        <v>0</v>
      </c>
      <c r="AX334" s="20">
        <v>0</v>
      </c>
      <c r="AY334" s="20">
        <v>0</v>
      </c>
      <c r="AZ334" s="20">
        <v>0</v>
      </c>
      <c r="BA334" s="20">
        <v>0</v>
      </c>
      <c r="BB334" s="20">
        <v>0</v>
      </c>
      <c r="BC334" s="20">
        <v>0</v>
      </c>
      <c r="BD334" s="20">
        <v>0</v>
      </c>
      <c r="BE334" s="20">
        <v>0</v>
      </c>
      <c r="BF334" s="20">
        <v>0</v>
      </c>
      <c r="BG334" s="20">
        <v>0</v>
      </c>
      <c r="BH334" s="20">
        <v>0</v>
      </c>
      <c r="BI334" s="20">
        <v>0</v>
      </c>
      <c r="BJ334" s="20">
        <v>0</v>
      </c>
      <c r="BK334" s="20">
        <v>0</v>
      </c>
      <c r="BL334" s="20">
        <v>0</v>
      </c>
      <c r="BM334" s="20">
        <v>0</v>
      </c>
      <c r="BN334" s="20">
        <v>0</v>
      </c>
      <c r="BO334" s="20">
        <v>0</v>
      </c>
      <c r="BP334" s="20">
        <v>0</v>
      </c>
      <c r="BQ334" s="20">
        <v>0</v>
      </c>
      <c r="BR334" s="20">
        <v>0</v>
      </c>
      <c r="BS334" s="20">
        <v>0</v>
      </c>
      <c r="BT334" s="20">
        <v>0</v>
      </c>
      <c r="BU334" s="20">
        <v>0</v>
      </c>
      <c r="BV334" s="20">
        <v>0</v>
      </c>
      <c r="BW334" s="20">
        <v>0</v>
      </c>
      <c r="BX334" s="20">
        <v>0</v>
      </c>
      <c r="BY334" s="20">
        <v>0</v>
      </c>
      <c r="BZ334" s="20">
        <v>0</v>
      </c>
      <c r="CA334" s="20">
        <v>0</v>
      </c>
      <c r="CB334" s="20">
        <v>0</v>
      </c>
      <c r="CC334" s="20">
        <v>0</v>
      </c>
      <c r="CD334" s="20">
        <v>0</v>
      </c>
      <c r="CE334" s="20">
        <v>0</v>
      </c>
      <c r="CF334" s="20">
        <v>0</v>
      </c>
      <c r="CG334" s="20">
        <v>0</v>
      </c>
      <c r="CH334" s="20">
        <v>0</v>
      </c>
      <c r="CI334" s="20">
        <v>0</v>
      </c>
      <c r="CJ334" s="20">
        <v>0</v>
      </c>
      <c r="CK334" s="20">
        <v>0</v>
      </c>
      <c r="CL334" s="20">
        <v>0</v>
      </c>
      <c r="CM334" s="20">
        <v>0</v>
      </c>
      <c r="CN334" s="20">
        <v>0</v>
      </c>
      <c r="CO334" s="20">
        <v>0</v>
      </c>
      <c r="CP334" s="20">
        <v>0</v>
      </c>
      <c r="CQ334" s="20">
        <v>0</v>
      </c>
      <c r="CR334" s="20">
        <v>0</v>
      </c>
      <c r="CS334" s="20">
        <v>0</v>
      </c>
      <c r="CT334" s="20">
        <v>485900</v>
      </c>
      <c r="CU334" s="20">
        <v>0</v>
      </c>
      <c r="CV334" s="20">
        <v>0</v>
      </c>
      <c r="CW334" s="20">
        <v>485900</v>
      </c>
      <c r="CX334" s="20">
        <v>0</v>
      </c>
      <c r="CY334" s="20">
        <v>0</v>
      </c>
      <c r="CZ334" s="20">
        <v>0</v>
      </c>
      <c r="DA334" s="20">
        <v>0</v>
      </c>
      <c r="DB334" s="20">
        <v>0</v>
      </c>
      <c r="DC334" s="20">
        <v>0</v>
      </c>
      <c r="DD334" s="20">
        <v>0</v>
      </c>
      <c r="DE334" s="20">
        <v>0</v>
      </c>
      <c r="DF334" s="20">
        <v>0</v>
      </c>
      <c r="DG334" s="29">
        <v>0</v>
      </c>
    </row>
    <row r="335" ht="15.4" customHeight="1" spans="1:111">
      <c r="A335" s="21" t="s">
        <v>2524</v>
      </c>
      <c r="B335" s="22" t="s">
        <v>1744</v>
      </c>
      <c r="C335" s="22" t="s">
        <v>1744</v>
      </c>
      <c r="D335" s="22" t="s">
        <v>2525</v>
      </c>
      <c r="E335" s="20">
        <v>759900</v>
      </c>
      <c r="F335" s="20">
        <v>0</v>
      </c>
      <c r="G335" s="20">
        <v>0</v>
      </c>
      <c r="H335" s="20">
        <v>0</v>
      </c>
      <c r="I335" s="20">
        <v>0</v>
      </c>
      <c r="J335" s="20">
        <v>0</v>
      </c>
      <c r="K335" s="20">
        <v>0</v>
      </c>
      <c r="L335" s="20">
        <v>0</v>
      </c>
      <c r="M335" s="20">
        <v>0</v>
      </c>
      <c r="N335" s="20">
        <v>0</v>
      </c>
      <c r="O335" s="20">
        <v>0</v>
      </c>
      <c r="P335" s="20">
        <v>0</v>
      </c>
      <c r="Q335" s="20">
        <v>0</v>
      </c>
      <c r="R335" s="20">
        <v>0</v>
      </c>
      <c r="S335" s="20">
        <v>0</v>
      </c>
      <c r="T335" s="20">
        <v>384000</v>
      </c>
      <c r="U335" s="20">
        <v>60000</v>
      </c>
      <c r="V335" s="20">
        <v>17000</v>
      </c>
      <c r="W335" s="20">
        <v>15000</v>
      </c>
      <c r="X335" s="20">
        <v>0</v>
      </c>
      <c r="Y335" s="20">
        <v>0</v>
      </c>
      <c r="Z335" s="20">
        <v>0</v>
      </c>
      <c r="AA335" s="20">
        <v>0</v>
      </c>
      <c r="AB335" s="20">
        <v>0</v>
      </c>
      <c r="AC335" s="20">
        <v>0</v>
      </c>
      <c r="AD335" s="20">
        <v>0</v>
      </c>
      <c r="AE335" s="20">
        <v>0</v>
      </c>
      <c r="AF335" s="20">
        <v>200000</v>
      </c>
      <c r="AG335" s="20">
        <v>0</v>
      </c>
      <c r="AH335" s="20">
        <v>0</v>
      </c>
      <c r="AI335" s="20">
        <v>0</v>
      </c>
      <c r="AJ335" s="20">
        <v>0</v>
      </c>
      <c r="AK335" s="20">
        <v>0</v>
      </c>
      <c r="AL335" s="20">
        <v>0</v>
      </c>
      <c r="AM335" s="20">
        <v>0</v>
      </c>
      <c r="AN335" s="20">
        <v>0</v>
      </c>
      <c r="AO335" s="20">
        <v>70000</v>
      </c>
      <c r="AP335" s="20">
        <v>0</v>
      </c>
      <c r="AQ335" s="20">
        <v>0</v>
      </c>
      <c r="AR335" s="20">
        <v>0</v>
      </c>
      <c r="AS335" s="20">
        <v>0</v>
      </c>
      <c r="AT335" s="20">
        <v>0</v>
      </c>
      <c r="AU335" s="20">
        <v>22000</v>
      </c>
      <c r="AV335" s="20">
        <v>0</v>
      </c>
      <c r="AW335" s="20">
        <v>0</v>
      </c>
      <c r="AX335" s="20">
        <v>0</v>
      </c>
      <c r="AY335" s="20">
        <v>0</v>
      </c>
      <c r="AZ335" s="20">
        <v>0</v>
      </c>
      <c r="BA335" s="20">
        <v>0</v>
      </c>
      <c r="BB335" s="20">
        <v>0</v>
      </c>
      <c r="BC335" s="20">
        <v>0</v>
      </c>
      <c r="BD335" s="20">
        <v>0</v>
      </c>
      <c r="BE335" s="20">
        <v>0</v>
      </c>
      <c r="BF335" s="20">
        <v>0</v>
      </c>
      <c r="BG335" s="20">
        <v>0</v>
      </c>
      <c r="BH335" s="20">
        <v>0</v>
      </c>
      <c r="BI335" s="20">
        <v>0</v>
      </c>
      <c r="BJ335" s="20">
        <v>0</v>
      </c>
      <c r="BK335" s="20">
        <v>0</v>
      </c>
      <c r="BL335" s="20">
        <v>0</v>
      </c>
      <c r="BM335" s="20">
        <v>0</v>
      </c>
      <c r="BN335" s="20">
        <v>0</v>
      </c>
      <c r="BO335" s="20">
        <v>0</v>
      </c>
      <c r="BP335" s="20">
        <v>0</v>
      </c>
      <c r="BQ335" s="20">
        <v>0</v>
      </c>
      <c r="BR335" s="20">
        <v>0</v>
      </c>
      <c r="BS335" s="20">
        <v>0</v>
      </c>
      <c r="BT335" s="20">
        <v>0</v>
      </c>
      <c r="BU335" s="20">
        <v>0</v>
      </c>
      <c r="BV335" s="20">
        <v>0</v>
      </c>
      <c r="BW335" s="20">
        <v>0</v>
      </c>
      <c r="BX335" s="20">
        <v>0</v>
      </c>
      <c r="BY335" s="20">
        <v>0</v>
      </c>
      <c r="BZ335" s="20">
        <v>0</v>
      </c>
      <c r="CA335" s="20">
        <v>0</v>
      </c>
      <c r="CB335" s="20">
        <v>0</v>
      </c>
      <c r="CC335" s="20">
        <v>0</v>
      </c>
      <c r="CD335" s="20">
        <v>0</v>
      </c>
      <c r="CE335" s="20">
        <v>0</v>
      </c>
      <c r="CF335" s="20">
        <v>0</v>
      </c>
      <c r="CG335" s="20">
        <v>0</v>
      </c>
      <c r="CH335" s="20">
        <v>0</v>
      </c>
      <c r="CI335" s="20">
        <v>0</v>
      </c>
      <c r="CJ335" s="20">
        <v>0</v>
      </c>
      <c r="CK335" s="20">
        <v>0</v>
      </c>
      <c r="CL335" s="20">
        <v>0</v>
      </c>
      <c r="CM335" s="20">
        <v>0</v>
      </c>
      <c r="CN335" s="20">
        <v>0</v>
      </c>
      <c r="CO335" s="20">
        <v>0</v>
      </c>
      <c r="CP335" s="20">
        <v>0</v>
      </c>
      <c r="CQ335" s="20">
        <v>0</v>
      </c>
      <c r="CR335" s="20">
        <v>0</v>
      </c>
      <c r="CS335" s="20">
        <v>0</v>
      </c>
      <c r="CT335" s="20">
        <v>375900</v>
      </c>
      <c r="CU335" s="20">
        <v>0</v>
      </c>
      <c r="CV335" s="20">
        <v>0</v>
      </c>
      <c r="CW335" s="20">
        <v>375900</v>
      </c>
      <c r="CX335" s="20">
        <v>0</v>
      </c>
      <c r="CY335" s="20">
        <v>0</v>
      </c>
      <c r="CZ335" s="20">
        <v>0</v>
      </c>
      <c r="DA335" s="20">
        <v>0</v>
      </c>
      <c r="DB335" s="20">
        <v>0</v>
      </c>
      <c r="DC335" s="20">
        <v>0</v>
      </c>
      <c r="DD335" s="20">
        <v>0</v>
      </c>
      <c r="DE335" s="20">
        <v>0</v>
      </c>
      <c r="DF335" s="20">
        <v>0</v>
      </c>
      <c r="DG335" s="29">
        <v>0</v>
      </c>
    </row>
    <row r="336" ht="15.4" customHeight="1" spans="1:111">
      <c r="A336" s="21" t="s">
        <v>2526</v>
      </c>
      <c r="B336" s="22" t="s">
        <v>1744</v>
      </c>
      <c r="C336" s="22" t="s">
        <v>1744</v>
      </c>
      <c r="D336" s="22" t="s">
        <v>2527</v>
      </c>
      <c r="E336" s="20">
        <v>759900</v>
      </c>
      <c r="F336" s="20">
        <v>0</v>
      </c>
      <c r="G336" s="20">
        <v>0</v>
      </c>
      <c r="H336" s="20">
        <v>0</v>
      </c>
      <c r="I336" s="20">
        <v>0</v>
      </c>
      <c r="J336" s="20">
        <v>0</v>
      </c>
      <c r="K336" s="20">
        <v>0</v>
      </c>
      <c r="L336" s="20">
        <v>0</v>
      </c>
      <c r="M336" s="20">
        <v>0</v>
      </c>
      <c r="N336" s="20">
        <v>0</v>
      </c>
      <c r="O336" s="20">
        <v>0</v>
      </c>
      <c r="P336" s="20">
        <v>0</v>
      </c>
      <c r="Q336" s="20">
        <v>0</v>
      </c>
      <c r="R336" s="20">
        <v>0</v>
      </c>
      <c r="S336" s="20">
        <v>0</v>
      </c>
      <c r="T336" s="20">
        <v>384000</v>
      </c>
      <c r="U336" s="20">
        <v>60000</v>
      </c>
      <c r="V336" s="20">
        <v>17000</v>
      </c>
      <c r="W336" s="20">
        <v>15000</v>
      </c>
      <c r="X336" s="20">
        <v>0</v>
      </c>
      <c r="Y336" s="20">
        <v>0</v>
      </c>
      <c r="Z336" s="20">
        <v>0</v>
      </c>
      <c r="AA336" s="20">
        <v>0</v>
      </c>
      <c r="AB336" s="20">
        <v>0</v>
      </c>
      <c r="AC336" s="20">
        <v>0</v>
      </c>
      <c r="AD336" s="20">
        <v>0</v>
      </c>
      <c r="AE336" s="20">
        <v>0</v>
      </c>
      <c r="AF336" s="20">
        <v>200000</v>
      </c>
      <c r="AG336" s="20">
        <v>0</v>
      </c>
      <c r="AH336" s="20">
        <v>0</v>
      </c>
      <c r="AI336" s="20">
        <v>0</v>
      </c>
      <c r="AJ336" s="20">
        <v>0</v>
      </c>
      <c r="AK336" s="20">
        <v>0</v>
      </c>
      <c r="AL336" s="20">
        <v>0</v>
      </c>
      <c r="AM336" s="20">
        <v>0</v>
      </c>
      <c r="AN336" s="20">
        <v>0</v>
      </c>
      <c r="AO336" s="20">
        <v>70000</v>
      </c>
      <c r="AP336" s="20">
        <v>0</v>
      </c>
      <c r="AQ336" s="20">
        <v>0</v>
      </c>
      <c r="AR336" s="20">
        <v>0</v>
      </c>
      <c r="AS336" s="20">
        <v>0</v>
      </c>
      <c r="AT336" s="20">
        <v>0</v>
      </c>
      <c r="AU336" s="20">
        <v>22000</v>
      </c>
      <c r="AV336" s="20">
        <v>0</v>
      </c>
      <c r="AW336" s="20">
        <v>0</v>
      </c>
      <c r="AX336" s="20">
        <v>0</v>
      </c>
      <c r="AY336" s="20">
        <v>0</v>
      </c>
      <c r="AZ336" s="20">
        <v>0</v>
      </c>
      <c r="BA336" s="20">
        <v>0</v>
      </c>
      <c r="BB336" s="20">
        <v>0</v>
      </c>
      <c r="BC336" s="20">
        <v>0</v>
      </c>
      <c r="BD336" s="20">
        <v>0</v>
      </c>
      <c r="BE336" s="20">
        <v>0</v>
      </c>
      <c r="BF336" s="20">
        <v>0</v>
      </c>
      <c r="BG336" s="20">
        <v>0</v>
      </c>
      <c r="BH336" s="20">
        <v>0</v>
      </c>
      <c r="BI336" s="20">
        <v>0</v>
      </c>
      <c r="BJ336" s="20">
        <v>0</v>
      </c>
      <c r="BK336" s="20">
        <v>0</v>
      </c>
      <c r="BL336" s="20">
        <v>0</v>
      </c>
      <c r="BM336" s="20">
        <v>0</v>
      </c>
      <c r="BN336" s="20">
        <v>0</v>
      </c>
      <c r="BO336" s="20">
        <v>0</v>
      </c>
      <c r="BP336" s="20">
        <v>0</v>
      </c>
      <c r="BQ336" s="20">
        <v>0</v>
      </c>
      <c r="BR336" s="20">
        <v>0</v>
      </c>
      <c r="BS336" s="20">
        <v>0</v>
      </c>
      <c r="BT336" s="20">
        <v>0</v>
      </c>
      <c r="BU336" s="20">
        <v>0</v>
      </c>
      <c r="BV336" s="20">
        <v>0</v>
      </c>
      <c r="BW336" s="20">
        <v>0</v>
      </c>
      <c r="BX336" s="20">
        <v>0</v>
      </c>
      <c r="BY336" s="20">
        <v>0</v>
      </c>
      <c r="BZ336" s="20">
        <v>0</v>
      </c>
      <c r="CA336" s="20">
        <v>0</v>
      </c>
      <c r="CB336" s="20">
        <v>0</v>
      </c>
      <c r="CC336" s="20">
        <v>0</v>
      </c>
      <c r="CD336" s="20">
        <v>0</v>
      </c>
      <c r="CE336" s="20">
        <v>0</v>
      </c>
      <c r="CF336" s="20">
        <v>0</v>
      </c>
      <c r="CG336" s="20">
        <v>0</v>
      </c>
      <c r="CH336" s="20">
        <v>0</v>
      </c>
      <c r="CI336" s="20">
        <v>0</v>
      </c>
      <c r="CJ336" s="20">
        <v>0</v>
      </c>
      <c r="CK336" s="20">
        <v>0</v>
      </c>
      <c r="CL336" s="20">
        <v>0</v>
      </c>
      <c r="CM336" s="20">
        <v>0</v>
      </c>
      <c r="CN336" s="20">
        <v>0</v>
      </c>
      <c r="CO336" s="20">
        <v>0</v>
      </c>
      <c r="CP336" s="20">
        <v>0</v>
      </c>
      <c r="CQ336" s="20">
        <v>0</v>
      </c>
      <c r="CR336" s="20">
        <v>0</v>
      </c>
      <c r="CS336" s="20">
        <v>0</v>
      </c>
      <c r="CT336" s="20">
        <v>375900</v>
      </c>
      <c r="CU336" s="20">
        <v>0</v>
      </c>
      <c r="CV336" s="20">
        <v>0</v>
      </c>
      <c r="CW336" s="20">
        <v>375900</v>
      </c>
      <c r="CX336" s="20">
        <v>0</v>
      </c>
      <c r="CY336" s="20">
        <v>0</v>
      </c>
      <c r="CZ336" s="20">
        <v>0</v>
      </c>
      <c r="DA336" s="20">
        <v>0</v>
      </c>
      <c r="DB336" s="20">
        <v>0</v>
      </c>
      <c r="DC336" s="20">
        <v>0</v>
      </c>
      <c r="DD336" s="20">
        <v>0</v>
      </c>
      <c r="DE336" s="20">
        <v>0</v>
      </c>
      <c r="DF336" s="20">
        <v>0</v>
      </c>
      <c r="DG336" s="29">
        <v>0</v>
      </c>
    </row>
    <row r="337" ht="15.4" customHeight="1" spans="1:111">
      <c r="A337" s="21" t="s">
        <v>2528</v>
      </c>
      <c r="B337" s="22" t="s">
        <v>1744</v>
      </c>
      <c r="C337" s="22" t="s">
        <v>1744</v>
      </c>
      <c r="D337" s="22" t="s">
        <v>2529</v>
      </c>
      <c r="E337" s="20">
        <v>290300</v>
      </c>
      <c r="F337" s="20">
        <v>0</v>
      </c>
      <c r="G337" s="20">
        <v>0</v>
      </c>
      <c r="H337" s="20">
        <v>0</v>
      </c>
      <c r="I337" s="20">
        <v>0</v>
      </c>
      <c r="J337" s="20">
        <v>0</v>
      </c>
      <c r="K337" s="20">
        <v>0</v>
      </c>
      <c r="L337" s="20">
        <v>0</v>
      </c>
      <c r="M337" s="20">
        <v>0</v>
      </c>
      <c r="N337" s="20">
        <v>0</v>
      </c>
      <c r="O337" s="20">
        <v>0</v>
      </c>
      <c r="P337" s="20">
        <v>0</v>
      </c>
      <c r="Q337" s="20">
        <v>0</v>
      </c>
      <c r="R337" s="20">
        <v>0</v>
      </c>
      <c r="S337" s="20">
        <v>0</v>
      </c>
      <c r="T337" s="20">
        <v>180300</v>
      </c>
      <c r="U337" s="20">
        <v>68018</v>
      </c>
      <c r="V337" s="20">
        <v>68582</v>
      </c>
      <c r="W337" s="20">
        <v>0</v>
      </c>
      <c r="X337" s="20">
        <v>0</v>
      </c>
      <c r="Y337" s="20">
        <v>6000</v>
      </c>
      <c r="Z337" s="20">
        <v>9200</v>
      </c>
      <c r="AA337" s="20">
        <v>28500</v>
      </c>
      <c r="AB337" s="20">
        <v>0</v>
      </c>
      <c r="AC337" s="20">
        <v>0</v>
      </c>
      <c r="AD337" s="20">
        <v>0</v>
      </c>
      <c r="AE337" s="20">
        <v>0</v>
      </c>
      <c r="AF337" s="20">
        <v>0</v>
      </c>
      <c r="AG337" s="20">
        <v>0</v>
      </c>
      <c r="AH337" s="20">
        <v>0</v>
      </c>
      <c r="AI337" s="20">
        <v>0</v>
      </c>
      <c r="AJ337" s="20">
        <v>0</v>
      </c>
      <c r="AK337" s="20">
        <v>0</v>
      </c>
      <c r="AL337" s="20">
        <v>0</v>
      </c>
      <c r="AM337" s="20">
        <v>0</v>
      </c>
      <c r="AN337" s="20">
        <v>0</v>
      </c>
      <c r="AO337" s="20">
        <v>0</v>
      </c>
      <c r="AP337" s="20">
        <v>0</v>
      </c>
      <c r="AQ337" s="20">
        <v>0</v>
      </c>
      <c r="AR337" s="20">
        <v>0</v>
      </c>
      <c r="AS337" s="20">
        <v>0</v>
      </c>
      <c r="AT337" s="20">
        <v>0</v>
      </c>
      <c r="AU337" s="20">
        <v>0</v>
      </c>
      <c r="AV337" s="20">
        <v>0</v>
      </c>
      <c r="AW337" s="20">
        <v>0</v>
      </c>
      <c r="AX337" s="20">
        <v>0</v>
      </c>
      <c r="AY337" s="20">
        <v>0</v>
      </c>
      <c r="AZ337" s="20">
        <v>0</v>
      </c>
      <c r="BA337" s="20">
        <v>0</v>
      </c>
      <c r="BB337" s="20">
        <v>0</v>
      </c>
      <c r="BC337" s="20">
        <v>0</v>
      </c>
      <c r="BD337" s="20">
        <v>0</v>
      </c>
      <c r="BE337" s="20">
        <v>0</v>
      </c>
      <c r="BF337" s="20">
        <v>0</v>
      </c>
      <c r="BG337" s="20">
        <v>0</v>
      </c>
      <c r="BH337" s="20">
        <v>0</v>
      </c>
      <c r="BI337" s="20">
        <v>0</v>
      </c>
      <c r="BJ337" s="20">
        <v>0</v>
      </c>
      <c r="BK337" s="20">
        <v>0</v>
      </c>
      <c r="BL337" s="20">
        <v>0</v>
      </c>
      <c r="BM337" s="20">
        <v>0</v>
      </c>
      <c r="BN337" s="20">
        <v>0</v>
      </c>
      <c r="BO337" s="20">
        <v>0</v>
      </c>
      <c r="BP337" s="20">
        <v>0</v>
      </c>
      <c r="BQ337" s="20">
        <v>0</v>
      </c>
      <c r="BR337" s="20">
        <v>0</v>
      </c>
      <c r="BS337" s="20">
        <v>0</v>
      </c>
      <c r="BT337" s="20">
        <v>0</v>
      </c>
      <c r="BU337" s="20">
        <v>0</v>
      </c>
      <c r="BV337" s="20">
        <v>0</v>
      </c>
      <c r="BW337" s="20">
        <v>0</v>
      </c>
      <c r="BX337" s="20">
        <v>0</v>
      </c>
      <c r="BY337" s="20">
        <v>0</v>
      </c>
      <c r="BZ337" s="20">
        <v>0</v>
      </c>
      <c r="CA337" s="20">
        <v>0</v>
      </c>
      <c r="CB337" s="20">
        <v>0</v>
      </c>
      <c r="CC337" s="20">
        <v>0</v>
      </c>
      <c r="CD337" s="20">
        <v>0</v>
      </c>
      <c r="CE337" s="20">
        <v>0</v>
      </c>
      <c r="CF337" s="20">
        <v>0</v>
      </c>
      <c r="CG337" s="20">
        <v>0</v>
      </c>
      <c r="CH337" s="20">
        <v>0</v>
      </c>
      <c r="CI337" s="20">
        <v>0</v>
      </c>
      <c r="CJ337" s="20">
        <v>0</v>
      </c>
      <c r="CK337" s="20">
        <v>0</v>
      </c>
      <c r="CL337" s="20">
        <v>0</v>
      </c>
      <c r="CM337" s="20">
        <v>0</v>
      </c>
      <c r="CN337" s="20">
        <v>0</v>
      </c>
      <c r="CO337" s="20">
        <v>0</v>
      </c>
      <c r="CP337" s="20">
        <v>0</v>
      </c>
      <c r="CQ337" s="20">
        <v>0</v>
      </c>
      <c r="CR337" s="20">
        <v>0</v>
      </c>
      <c r="CS337" s="20">
        <v>0</v>
      </c>
      <c r="CT337" s="20">
        <v>110000</v>
      </c>
      <c r="CU337" s="20">
        <v>0</v>
      </c>
      <c r="CV337" s="20">
        <v>0</v>
      </c>
      <c r="CW337" s="20">
        <v>110000</v>
      </c>
      <c r="CX337" s="20">
        <v>0</v>
      </c>
      <c r="CY337" s="20">
        <v>0</v>
      </c>
      <c r="CZ337" s="20">
        <v>0</v>
      </c>
      <c r="DA337" s="20">
        <v>0</v>
      </c>
      <c r="DB337" s="20">
        <v>0</v>
      </c>
      <c r="DC337" s="20">
        <v>0</v>
      </c>
      <c r="DD337" s="20">
        <v>0</v>
      </c>
      <c r="DE337" s="20">
        <v>0</v>
      </c>
      <c r="DF337" s="20">
        <v>0</v>
      </c>
      <c r="DG337" s="29">
        <v>0</v>
      </c>
    </row>
    <row r="338" ht="15.4" customHeight="1" spans="1:111">
      <c r="A338" s="21" t="s">
        <v>2530</v>
      </c>
      <c r="B338" s="22" t="s">
        <v>1744</v>
      </c>
      <c r="C338" s="22" t="s">
        <v>1744</v>
      </c>
      <c r="D338" s="22" t="s">
        <v>2531</v>
      </c>
      <c r="E338" s="20">
        <v>290300</v>
      </c>
      <c r="F338" s="20">
        <v>0</v>
      </c>
      <c r="G338" s="20">
        <v>0</v>
      </c>
      <c r="H338" s="20">
        <v>0</v>
      </c>
      <c r="I338" s="20">
        <v>0</v>
      </c>
      <c r="J338" s="20">
        <v>0</v>
      </c>
      <c r="K338" s="20">
        <v>0</v>
      </c>
      <c r="L338" s="20">
        <v>0</v>
      </c>
      <c r="M338" s="20">
        <v>0</v>
      </c>
      <c r="N338" s="20">
        <v>0</v>
      </c>
      <c r="O338" s="20">
        <v>0</v>
      </c>
      <c r="P338" s="20">
        <v>0</v>
      </c>
      <c r="Q338" s="20">
        <v>0</v>
      </c>
      <c r="R338" s="20">
        <v>0</v>
      </c>
      <c r="S338" s="20">
        <v>0</v>
      </c>
      <c r="T338" s="20">
        <v>180300</v>
      </c>
      <c r="U338" s="20">
        <v>68018</v>
      </c>
      <c r="V338" s="20">
        <v>68582</v>
      </c>
      <c r="W338" s="20">
        <v>0</v>
      </c>
      <c r="X338" s="20">
        <v>0</v>
      </c>
      <c r="Y338" s="20">
        <v>6000</v>
      </c>
      <c r="Z338" s="20">
        <v>9200</v>
      </c>
      <c r="AA338" s="20">
        <v>28500</v>
      </c>
      <c r="AB338" s="20">
        <v>0</v>
      </c>
      <c r="AC338" s="20">
        <v>0</v>
      </c>
      <c r="AD338" s="20">
        <v>0</v>
      </c>
      <c r="AE338" s="20">
        <v>0</v>
      </c>
      <c r="AF338" s="20">
        <v>0</v>
      </c>
      <c r="AG338" s="20">
        <v>0</v>
      </c>
      <c r="AH338" s="20">
        <v>0</v>
      </c>
      <c r="AI338" s="20">
        <v>0</v>
      </c>
      <c r="AJ338" s="20">
        <v>0</v>
      </c>
      <c r="AK338" s="20">
        <v>0</v>
      </c>
      <c r="AL338" s="20">
        <v>0</v>
      </c>
      <c r="AM338" s="20">
        <v>0</v>
      </c>
      <c r="AN338" s="20">
        <v>0</v>
      </c>
      <c r="AO338" s="20">
        <v>0</v>
      </c>
      <c r="AP338" s="20">
        <v>0</v>
      </c>
      <c r="AQ338" s="20">
        <v>0</v>
      </c>
      <c r="AR338" s="20">
        <v>0</v>
      </c>
      <c r="AS338" s="20">
        <v>0</v>
      </c>
      <c r="AT338" s="20">
        <v>0</v>
      </c>
      <c r="AU338" s="20">
        <v>0</v>
      </c>
      <c r="AV338" s="20">
        <v>0</v>
      </c>
      <c r="AW338" s="20">
        <v>0</v>
      </c>
      <c r="AX338" s="20">
        <v>0</v>
      </c>
      <c r="AY338" s="20">
        <v>0</v>
      </c>
      <c r="AZ338" s="20">
        <v>0</v>
      </c>
      <c r="BA338" s="20">
        <v>0</v>
      </c>
      <c r="BB338" s="20">
        <v>0</v>
      </c>
      <c r="BC338" s="20">
        <v>0</v>
      </c>
      <c r="BD338" s="20">
        <v>0</v>
      </c>
      <c r="BE338" s="20">
        <v>0</v>
      </c>
      <c r="BF338" s="20">
        <v>0</v>
      </c>
      <c r="BG338" s="20">
        <v>0</v>
      </c>
      <c r="BH338" s="20">
        <v>0</v>
      </c>
      <c r="BI338" s="20">
        <v>0</v>
      </c>
      <c r="BJ338" s="20">
        <v>0</v>
      </c>
      <c r="BK338" s="20">
        <v>0</v>
      </c>
      <c r="BL338" s="20">
        <v>0</v>
      </c>
      <c r="BM338" s="20">
        <v>0</v>
      </c>
      <c r="BN338" s="20">
        <v>0</v>
      </c>
      <c r="BO338" s="20">
        <v>0</v>
      </c>
      <c r="BP338" s="20">
        <v>0</v>
      </c>
      <c r="BQ338" s="20">
        <v>0</v>
      </c>
      <c r="BR338" s="20">
        <v>0</v>
      </c>
      <c r="BS338" s="20">
        <v>0</v>
      </c>
      <c r="BT338" s="20">
        <v>0</v>
      </c>
      <c r="BU338" s="20">
        <v>0</v>
      </c>
      <c r="BV338" s="20">
        <v>0</v>
      </c>
      <c r="BW338" s="20">
        <v>0</v>
      </c>
      <c r="BX338" s="20">
        <v>0</v>
      </c>
      <c r="BY338" s="20">
        <v>0</v>
      </c>
      <c r="BZ338" s="20">
        <v>0</v>
      </c>
      <c r="CA338" s="20">
        <v>0</v>
      </c>
      <c r="CB338" s="20">
        <v>0</v>
      </c>
      <c r="CC338" s="20">
        <v>0</v>
      </c>
      <c r="CD338" s="20">
        <v>0</v>
      </c>
      <c r="CE338" s="20">
        <v>0</v>
      </c>
      <c r="CF338" s="20">
        <v>0</v>
      </c>
      <c r="CG338" s="20">
        <v>0</v>
      </c>
      <c r="CH338" s="20">
        <v>0</v>
      </c>
      <c r="CI338" s="20">
        <v>0</v>
      </c>
      <c r="CJ338" s="20">
        <v>0</v>
      </c>
      <c r="CK338" s="20">
        <v>0</v>
      </c>
      <c r="CL338" s="20">
        <v>0</v>
      </c>
      <c r="CM338" s="20">
        <v>0</v>
      </c>
      <c r="CN338" s="20">
        <v>0</v>
      </c>
      <c r="CO338" s="20">
        <v>0</v>
      </c>
      <c r="CP338" s="20">
        <v>0</v>
      </c>
      <c r="CQ338" s="20">
        <v>0</v>
      </c>
      <c r="CR338" s="20">
        <v>0</v>
      </c>
      <c r="CS338" s="20">
        <v>0</v>
      </c>
      <c r="CT338" s="20">
        <v>110000</v>
      </c>
      <c r="CU338" s="20">
        <v>0</v>
      </c>
      <c r="CV338" s="20">
        <v>0</v>
      </c>
      <c r="CW338" s="20">
        <v>110000</v>
      </c>
      <c r="CX338" s="20">
        <v>0</v>
      </c>
      <c r="CY338" s="20">
        <v>0</v>
      </c>
      <c r="CZ338" s="20">
        <v>0</v>
      </c>
      <c r="DA338" s="20">
        <v>0</v>
      </c>
      <c r="DB338" s="20">
        <v>0</v>
      </c>
      <c r="DC338" s="20">
        <v>0</v>
      </c>
      <c r="DD338" s="20">
        <v>0</v>
      </c>
      <c r="DE338" s="20">
        <v>0</v>
      </c>
      <c r="DF338" s="20">
        <v>0</v>
      </c>
      <c r="DG338" s="29">
        <v>0</v>
      </c>
    </row>
    <row r="339" ht="15.4" customHeight="1" spans="1:111">
      <c r="A339" s="21" t="s">
        <v>2532</v>
      </c>
      <c r="B339" s="22" t="s">
        <v>1744</v>
      </c>
      <c r="C339" s="22" t="s">
        <v>1744</v>
      </c>
      <c r="D339" s="22" t="s">
        <v>1569</v>
      </c>
      <c r="E339" s="20">
        <v>31662143.64</v>
      </c>
      <c r="F339" s="20">
        <v>683274.64</v>
      </c>
      <c r="G339" s="20">
        <v>386943</v>
      </c>
      <c r="H339" s="20">
        <v>116156</v>
      </c>
      <c r="I339" s="20">
        <v>0</v>
      </c>
      <c r="J339" s="20">
        <v>0</v>
      </c>
      <c r="K339" s="20">
        <v>0</v>
      </c>
      <c r="L339" s="20">
        <v>180175.64</v>
      </c>
      <c r="M339" s="20">
        <v>0</v>
      </c>
      <c r="N339" s="20">
        <v>0</v>
      </c>
      <c r="O339" s="20">
        <v>0</v>
      </c>
      <c r="P339" s="20">
        <v>0</v>
      </c>
      <c r="Q339" s="20">
        <v>0</v>
      </c>
      <c r="R339" s="20">
        <v>0</v>
      </c>
      <c r="S339" s="20">
        <v>0</v>
      </c>
      <c r="T339" s="20">
        <v>30978869</v>
      </c>
      <c r="U339" s="20">
        <v>51991.38</v>
      </c>
      <c r="V339" s="20">
        <v>50071.65</v>
      </c>
      <c r="W339" s="20">
        <v>0</v>
      </c>
      <c r="X339" s="20">
        <v>0</v>
      </c>
      <c r="Y339" s="20">
        <v>23769.8</v>
      </c>
      <c r="Z339" s="20">
        <v>35803.21</v>
      </c>
      <c r="AA339" s="20">
        <v>113676</v>
      </c>
      <c r="AB339" s="20">
        <v>0</v>
      </c>
      <c r="AC339" s="20">
        <v>0</v>
      </c>
      <c r="AD339" s="20">
        <v>168053.93</v>
      </c>
      <c r="AE339" s="20">
        <v>0</v>
      </c>
      <c r="AF339" s="20">
        <v>147904.03</v>
      </c>
      <c r="AG339" s="20">
        <v>21900</v>
      </c>
      <c r="AH339" s="20">
        <v>0</v>
      </c>
      <c r="AI339" s="20">
        <v>3120</v>
      </c>
      <c r="AJ339" s="20">
        <v>39695</v>
      </c>
      <c r="AK339" s="20">
        <v>0</v>
      </c>
      <c r="AL339" s="20">
        <v>0</v>
      </c>
      <c r="AM339" s="20">
        <v>0</v>
      </c>
      <c r="AN339" s="20">
        <v>0</v>
      </c>
      <c r="AO339" s="20">
        <v>30000000</v>
      </c>
      <c r="AP339" s="20">
        <v>141520</v>
      </c>
      <c r="AQ339" s="20">
        <v>176720</v>
      </c>
      <c r="AR339" s="20">
        <v>0</v>
      </c>
      <c r="AS339" s="20">
        <v>4644</v>
      </c>
      <c r="AT339" s="20">
        <v>0</v>
      </c>
      <c r="AU339" s="20">
        <v>0</v>
      </c>
      <c r="AV339" s="20">
        <v>0</v>
      </c>
      <c r="AW339" s="20">
        <v>0</v>
      </c>
      <c r="AX339" s="20">
        <v>0</v>
      </c>
      <c r="AY339" s="20">
        <v>0</v>
      </c>
      <c r="AZ339" s="20">
        <v>0</v>
      </c>
      <c r="BA339" s="20">
        <v>0</v>
      </c>
      <c r="BB339" s="20">
        <v>0</v>
      </c>
      <c r="BC339" s="20">
        <v>0</v>
      </c>
      <c r="BD339" s="20">
        <v>0</v>
      </c>
      <c r="BE339" s="20">
        <v>0</v>
      </c>
      <c r="BF339" s="20">
        <v>0</v>
      </c>
      <c r="BG339" s="20">
        <v>0</v>
      </c>
      <c r="BH339" s="20">
        <v>0</v>
      </c>
      <c r="BI339" s="20">
        <v>0</v>
      </c>
      <c r="BJ339" s="20">
        <v>0</v>
      </c>
      <c r="BK339" s="20">
        <v>0</v>
      </c>
      <c r="BL339" s="20">
        <v>0</v>
      </c>
      <c r="BM339" s="20">
        <v>0</v>
      </c>
      <c r="BN339" s="20">
        <v>0</v>
      </c>
      <c r="BO339" s="20">
        <v>0</v>
      </c>
      <c r="BP339" s="20">
        <v>0</v>
      </c>
      <c r="BQ339" s="20">
        <v>0</v>
      </c>
      <c r="BR339" s="20">
        <v>0</v>
      </c>
      <c r="BS339" s="20">
        <v>0</v>
      </c>
      <c r="BT339" s="20">
        <v>0</v>
      </c>
      <c r="BU339" s="20">
        <v>0</v>
      </c>
      <c r="BV339" s="20">
        <v>0</v>
      </c>
      <c r="BW339" s="20">
        <v>0</v>
      </c>
      <c r="BX339" s="20">
        <v>0</v>
      </c>
      <c r="BY339" s="20">
        <v>0</v>
      </c>
      <c r="BZ339" s="20">
        <v>0</v>
      </c>
      <c r="CA339" s="20">
        <v>0</v>
      </c>
      <c r="CB339" s="20">
        <v>0</v>
      </c>
      <c r="CC339" s="20">
        <v>0</v>
      </c>
      <c r="CD339" s="20">
        <v>0</v>
      </c>
      <c r="CE339" s="20">
        <v>0</v>
      </c>
      <c r="CF339" s="20">
        <v>0</v>
      </c>
      <c r="CG339" s="20">
        <v>0</v>
      </c>
      <c r="CH339" s="20">
        <v>0</v>
      </c>
      <c r="CI339" s="20">
        <v>0</v>
      </c>
      <c r="CJ339" s="20">
        <v>0</v>
      </c>
      <c r="CK339" s="20">
        <v>0</v>
      </c>
      <c r="CL339" s="20">
        <v>0</v>
      </c>
      <c r="CM339" s="20">
        <v>0</v>
      </c>
      <c r="CN339" s="20">
        <v>0</v>
      </c>
      <c r="CO339" s="20">
        <v>0</v>
      </c>
      <c r="CP339" s="20">
        <v>0</v>
      </c>
      <c r="CQ339" s="20">
        <v>0</v>
      </c>
      <c r="CR339" s="20">
        <v>0</v>
      </c>
      <c r="CS339" s="20">
        <v>0</v>
      </c>
      <c r="CT339" s="20">
        <v>0</v>
      </c>
      <c r="CU339" s="20">
        <v>0</v>
      </c>
      <c r="CV339" s="20">
        <v>0</v>
      </c>
      <c r="CW339" s="20">
        <v>0</v>
      </c>
      <c r="CX339" s="20">
        <v>0</v>
      </c>
      <c r="CY339" s="20">
        <v>0</v>
      </c>
      <c r="CZ339" s="20">
        <v>0</v>
      </c>
      <c r="DA339" s="20">
        <v>0</v>
      </c>
      <c r="DB339" s="20">
        <v>0</v>
      </c>
      <c r="DC339" s="20">
        <v>0</v>
      </c>
      <c r="DD339" s="20">
        <v>0</v>
      </c>
      <c r="DE339" s="20">
        <v>0</v>
      </c>
      <c r="DF339" s="20">
        <v>0</v>
      </c>
      <c r="DG339" s="29">
        <v>0</v>
      </c>
    </row>
    <row r="340" ht="15.4" customHeight="1" spans="1:111">
      <c r="A340" s="21" t="s">
        <v>2533</v>
      </c>
      <c r="B340" s="22" t="s">
        <v>1744</v>
      </c>
      <c r="C340" s="22" t="s">
        <v>1744</v>
      </c>
      <c r="D340" s="22" t="s">
        <v>2534</v>
      </c>
      <c r="E340" s="20">
        <v>31662143.64</v>
      </c>
      <c r="F340" s="20">
        <v>683274.64</v>
      </c>
      <c r="G340" s="20">
        <v>386943</v>
      </c>
      <c r="H340" s="20">
        <v>116156</v>
      </c>
      <c r="I340" s="20">
        <v>0</v>
      </c>
      <c r="J340" s="20">
        <v>0</v>
      </c>
      <c r="K340" s="20">
        <v>0</v>
      </c>
      <c r="L340" s="20">
        <v>180175.64</v>
      </c>
      <c r="M340" s="20">
        <v>0</v>
      </c>
      <c r="N340" s="20">
        <v>0</v>
      </c>
      <c r="O340" s="20">
        <v>0</v>
      </c>
      <c r="P340" s="20">
        <v>0</v>
      </c>
      <c r="Q340" s="20">
        <v>0</v>
      </c>
      <c r="R340" s="20">
        <v>0</v>
      </c>
      <c r="S340" s="20">
        <v>0</v>
      </c>
      <c r="T340" s="20">
        <v>30978869</v>
      </c>
      <c r="U340" s="20">
        <v>51991.38</v>
      </c>
      <c r="V340" s="20">
        <v>50071.65</v>
      </c>
      <c r="W340" s="20">
        <v>0</v>
      </c>
      <c r="X340" s="20">
        <v>0</v>
      </c>
      <c r="Y340" s="20">
        <v>23769.8</v>
      </c>
      <c r="Z340" s="20">
        <v>35803.21</v>
      </c>
      <c r="AA340" s="20">
        <v>113676</v>
      </c>
      <c r="AB340" s="20">
        <v>0</v>
      </c>
      <c r="AC340" s="20">
        <v>0</v>
      </c>
      <c r="AD340" s="20">
        <v>168053.93</v>
      </c>
      <c r="AE340" s="20">
        <v>0</v>
      </c>
      <c r="AF340" s="20">
        <v>147904.03</v>
      </c>
      <c r="AG340" s="20">
        <v>21900</v>
      </c>
      <c r="AH340" s="20">
        <v>0</v>
      </c>
      <c r="AI340" s="20">
        <v>3120</v>
      </c>
      <c r="AJ340" s="20">
        <v>39695</v>
      </c>
      <c r="AK340" s="20">
        <v>0</v>
      </c>
      <c r="AL340" s="20">
        <v>0</v>
      </c>
      <c r="AM340" s="20">
        <v>0</v>
      </c>
      <c r="AN340" s="20">
        <v>0</v>
      </c>
      <c r="AO340" s="20">
        <v>30000000</v>
      </c>
      <c r="AP340" s="20">
        <v>141520</v>
      </c>
      <c r="AQ340" s="20">
        <v>176720</v>
      </c>
      <c r="AR340" s="20">
        <v>0</v>
      </c>
      <c r="AS340" s="20">
        <v>4644</v>
      </c>
      <c r="AT340" s="20">
        <v>0</v>
      </c>
      <c r="AU340" s="20">
        <v>0</v>
      </c>
      <c r="AV340" s="20">
        <v>0</v>
      </c>
      <c r="AW340" s="20">
        <v>0</v>
      </c>
      <c r="AX340" s="20">
        <v>0</v>
      </c>
      <c r="AY340" s="20">
        <v>0</v>
      </c>
      <c r="AZ340" s="20">
        <v>0</v>
      </c>
      <c r="BA340" s="20">
        <v>0</v>
      </c>
      <c r="BB340" s="20">
        <v>0</v>
      </c>
      <c r="BC340" s="20">
        <v>0</v>
      </c>
      <c r="BD340" s="20">
        <v>0</v>
      </c>
      <c r="BE340" s="20">
        <v>0</v>
      </c>
      <c r="BF340" s="20">
        <v>0</v>
      </c>
      <c r="BG340" s="20">
        <v>0</v>
      </c>
      <c r="BH340" s="20">
        <v>0</v>
      </c>
      <c r="BI340" s="20">
        <v>0</v>
      </c>
      <c r="BJ340" s="20">
        <v>0</v>
      </c>
      <c r="BK340" s="20">
        <v>0</v>
      </c>
      <c r="BL340" s="20">
        <v>0</v>
      </c>
      <c r="BM340" s="20">
        <v>0</v>
      </c>
      <c r="BN340" s="20">
        <v>0</v>
      </c>
      <c r="BO340" s="20">
        <v>0</v>
      </c>
      <c r="BP340" s="20">
        <v>0</v>
      </c>
      <c r="BQ340" s="20">
        <v>0</v>
      </c>
      <c r="BR340" s="20">
        <v>0</v>
      </c>
      <c r="BS340" s="20">
        <v>0</v>
      </c>
      <c r="BT340" s="20">
        <v>0</v>
      </c>
      <c r="BU340" s="20">
        <v>0</v>
      </c>
      <c r="BV340" s="20">
        <v>0</v>
      </c>
      <c r="BW340" s="20">
        <v>0</v>
      </c>
      <c r="BX340" s="20">
        <v>0</v>
      </c>
      <c r="BY340" s="20">
        <v>0</v>
      </c>
      <c r="BZ340" s="20">
        <v>0</v>
      </c>
      <c r="CA340" s="20">
        <v>0</v>
      </c>
      <c r="CB340" s="20">
        <v>0</v>
      </c>
      <c r="CC340" s="20">
        <v>0</v>
      </c>
      <c r="CD340" s="20">
        <v>0</v>
      </c>
      <c r="CE340" s="20">
        <v>0</v>
      </c>
      <c r="CF340" s="20">
        <v>0</v>
      </c>
      <c r="CG340" s="20">
        <v>0</v>
      </c>
      <c r="CH340" s="20">
        <v>0</v>
      </c>
      <c r="CI340" s="20">
        <v>0</v>
      </c>
      <c r="CJ340" s="20">
        <v>0</v>
      </c>
      <c r="CK340" s="20">
        <v>0</v>
      </c>
      <c r="CL340" s="20">
        <v>0</v>
      </c>
      <c r="CM340" s="20">
        <v>0</v>
      </c>
      <c r="CN340" s="20">
        <v>0</v>
      </c>
      <c r="CO340" s="20">
        <v>0</v>
      </c>
      <c r="CP340" s="20">
        <v>0</v>
      </c>
      <c r="CQ340" s="20">
        <v>0</v>
      </c>
      <c r="CR340" s="20">
        <v>0</v>
      </c>
      <c r="CS340" s="20">
        <v>0</v>
      </c>
      <c r="CT340" s="20">
        <v>0</v>
      </c>
      <c r="CU340" s="20">
        <v>0</v>
      </c>
      <c r="CV340" s="20">
        <v>0</v>
      </c>
      <c r="CW340" s="20">
        <v>0</v>
      </c>
      <c r="CX340" s="20">
        <v>0</v>
      </c>
      <c r="CY340" s="20">
        <v>0</v>
      </c>
      <c r="CZ340" s="20">
        <v>0</v>
      </c>
      <c r="DA340" s="20">
        <v>0</v>
      </c>
      <c r="DB340" s="20">
        <v>0</v>
      </c>
      <c r="DC340" s="20">
        <v>0</v>
      </c>
      <c r="DD340" s="20">
        <v>0</v>
      </c>
      <c r="DE340" s="20">
        <v>0</v>
      </c>
      <c r="DF340" s="20">
        <v>0</v>
      </c>
      <c r="DG340" s="29">
        <v>0</v>
      </c>
    </row>
    <row r="341" ht="15.4" customHeight="1" spans="1:111">
      <c r="A341" s="21" t="s">
        <v>2535</v>
      </c>
      <c r="B341" s="22" t="s">
        <v>1744</v>
      </c>
      <c r="C341" s="22" t="s">
        <v>1744</v>
      </c>
      <c r="D341" s="22" t="s">
        <v>1955</v>
      </c>
      <c r="E341" s="20">
        <v>754274.64</v>
      </c>
      <c r="F341" s="20">
        <v>683274.64</v>
      </c>
      <c r="G341" s="20">
        <v>386943</v>
      </c>
      <c r="H341" s="20">
        <v>116156</v>
      </c>
      <c r="I341" s="20">
        <v>0</v>
      </c>
      <c r="J341" s="20">
        <v>0</v>
      </c>
      <c r="K341" s="20">
        <v>0</v>
      </c>
      <c r="L341" s="20">
        <v>180175.64</v>
      </c>
      <c r="M341" s="20">
        <v>0</v>
      </c>
      <c r="N341" s="20">
        <v>0</v>
      </c>
      <c r="O341" s="20">
        <v>0</v>
      </c>
      <c r="P341" s="20">
        <v>0</v>
      </c>
      <c r="Q341" s="20">
        <v>0</v>
      </c>
      <c r="R341" s="20">
        <v>0</v>
      </c>
      <c r="S341" s="20">
        <v>0</v>
      </c>
      <c r="T341" s="20">
        <v>71000</v>
      </c>
      <c r="U341" s="20">
        <v>28185</v>
      </c>
      <c r="V341" s="20">
        <v>0</v>
      </c>
      <c r="W341" s="20">
        <v>0</v>
      </c>
      <c r="X341" s="20">
        <v>0</v>
      </c>
      <c r="Y341" s="20">
        <v>0</v>
      </c>
      <c r="Z341" s="20">
        <v>0</v>
      </c>
      <c r="AA341" s="20">
        <v>0</v>
      </c>
      <c r="AB341" s="20">
        <v>0</v>
      </c>
      <c r="AC341" s="20">
        <v>0</v>
      </c>
      <c r="AD341" s="20">
        <v>0</v>
      </c>
      <c r="AE341" s="20">
        <v>0</v>
      </c>
      <c r="AF341" s="20">
        <v>0</v>
      </c>
      <c r="AG341" s="20">
        <v>0</v>
      </c>
      <c r="AH341" s="20">
        <v>0</v>
      </c>
      <c r="AI341" s="20">
        <v>3120</v>
      </c>
      <c r="AJ341" s="20">
        <v>39695</v>
      </c>
      <c r="AK341" s="20">
        <v>0</v>
      </c>
      <c r="AL341" s="20">
        <v>0</v>
      </c>
      <c r="AM341" s="20">
        <v>0</v>
      </c>
      <c r="AN341" s="20">
        <v>0</v>
      </c>
      <c r="AO341" s="20">
        <v>0</v>
      </c>
      <c r="AP341" s="20">
        <v>0</v>
      </c>
      <c r="AQ341" s="20">
        <v>0</v>
      </c>
      <c r="AR341" s="20">
        <v>0</v>
      </c>
      <c r="AS341" s="20">
        <v>0</v>
      </c>
      <c r="AT341" s="20">
        <v>0</v>
      </c>
      <c r="AU341" s="20">
        <v>0</v>
      </c>
      <c r="AV341" s="20">
        <v>0</v>
      </c>
      <c r="AW341" s="20">
        <v>0</v>
      </c>
      <c r="AX341" s="20">
        <v>0</v>
      </c>
      <c r="AY341" s="20">
        <v>0</v>
      </c>
      <c r="AZ341" s="20">
        <v>0</v>
      </c>
      <c r="BA341" s="20">
        <v>0</v>
      </c>
      <c r="BB341" s="20">
        <v>0</v>
      </c>
      <c r="BC341" s="20">
        <v>0</v>
      </c>
      <c r="BD341" s="20">
        <v>0</v>
      </c>
      <c r="BE341" s="20">
        <v>0</v>
      </c>
      <c r="BF341" s="20">
        <v>0</v>
      </c>
      <c r="BG341" s="20">
        <v>0</v>
      </c>
      <c r="BH341" s="20">
        <v>0</v>
      </c>
      <c r="BI341" s="20">
        <v>0</v>
      </c>
      <c r="BJ341" s="20">
        <v>0</v>
      </c>
      <c r="BK341" s="20">
        <v>0</v>
      </c>
      <c r="BL341" s="20">
        <v>0</v>
      </c>
      <c r="BM341" s="20">
        <v>0</v>
      </c>
      <c r="BN341" s="20">
        <v>0</v>
      </c>
      <c r="BO341" s="20">
        <v>0</v>
      </c>
      <c r="BP341" s="20">
        <v>0</v>
      </c>
      <c r="BQ341" s="20">
        <v>0</v>
      </c>
      <c r="BR341" s="20">
        <v>0</v>
      </c>
      <c r="BS341" s="20">
        <v>0</v>
      </c>
      <c r="BT341" s="20">
        <v>0</v>
      </c>
      <c r="BU341" s="20">
        <v>0</v>
      </c>
      <c r="BV341" s="20">
        <v>0</v>
      </c>
      <c r="BW341" s="20">
        <v>0</v>
      </c>
      <c r="BX341" s="20">
        <v>0</v>
      </c>
      <c r="BY341" s="20">
        <v>0</v>
      </c>
      <c r="BZ341" s="20">
        <v>0</v>
      </c>
      <c r="CA341" s="20">
        <v>0</v>
      </c>
      <c r="CB341" s="20">
        <v>0</v>
      </c>
      <c r="CC341" s="20">
        <v>0</v>
      </c>
      <c r="CD341" s="20">
        <v>0</v>
      </c>
      <c r="CE341" s="20">
        <v>0</v>
      </c>
      <c r="CF341" s="20">
        <v>0</v>
      </c>
      <c r="CG341" s="20">
        <v>0</v>
      </c>
      <c r="CH341" s="20">
        <v>0</v>
      </c>
      <c r="CI341" s="20">
        <v>0</v>
      </c>
      <c r="CJ341" s="20">
        <v>0</v>
      </c>
      <c r="CK341" s="20">
        <v>0</v>
      </c>
      <c r="CL341" s="20">
        <v>0</v>
      </c>
      <c r="CM341" s="20">
        <v>0</v>
      </c>
      <c r="CN341" s="20">
        <v>0</v>
      </c>
      <c r="CO341" s="20">
        <v>0</v>
      </c>
      <c r="CP341" s="20">
        <v>0</v>
      </c>
      <c r="CQ341" s="20">
        <v>0</v>
      </c>
      <c r="CR341" s="20">
        <v>0</v>
      </c>
      <c r="CS341" s="20">
        <v>0</v>
      </c>
      <c r="CT341" s="20">
        <v>0</v>
      </c>
      <c r="CU341" s="20">
        <v>0</v>
      </c>
      <c r="CV341" s="20">
        <v>0</v>
      </c>
      <c r="CW341" s="20">
        <v>0</v>
      </c>
      <c r="CX341" s="20">
        <v>0</v>
      </c>
      <c r="CY341" s="20">
        <v>0</v>
      </c>
      <c r="CZ341" s="20">
        <v>0</v>
      </c>
      <c r="DA341" s="20">
        <v>0</v>
      </c>
      <c r="DB341" s="20">
        <v>0</v>
      </c>
      <c r="DC341" s="20">
        <v>0</v>
      </c>
      <c r="DD341" s="20">
        <v>0</v>
      </c>
      <c r="DE341" s="20">
        <v>0</v>
      </c>
      <c r="DF341" s="20">
        <v>0</v>
      </c>
      <c r="DG341" s="29">
        <v>0</v>
      </c>
    </row>
    <row r="342" ht="15.4" customHeight="1" spans="1:111">
      <c r="A342" s="21" t="s">
        <v>2536</v>
      </c>
      <c r="B342" s="22" t="s">
        <v>1744</v>
      </c>
      <c r="C342" s="22" t="s">
        <v>1744</v>
      </c>
      <c r="D342" s="22" t="s">
        <v>2537</v>
      </c>
      <c r="E342" s="20">
        <v>30000000</v>
      </c>
      <c r="F342" s="20">
        <v>0</v>
      </c>
      <c r="G342" s="20">
        <v>0</v>
      </c>
      <c r="H342" s="20">
        <v>0</v>
      </c>
      <c r="I342" s="20">
        <v>0</v>
      </c>
      <c r="J342" s="20">
        <v>0</v>
      </c>
      <c r="K342" s="20">
        <v>0</v>
      </c>
      <c r="L342" s="20">
        <v>0</v>
      </c>
      <c r="M342" s="20">
        <v>0</v>
      </c>
      <c r="N342" s="20">
        <v>0</v>
      </c>
      <c r="O342" s="20">
        <v>0</v>
      </c>
      <c r="P342" s="20">
        <v>0</v>
      </c>
      <c r="Q342" s="20">
        <v>0</v>
      </c>
      <c r="R342" s="20">
        <v>0</v>
      </c>
      <c r="S342" s="20">
        <v>0</v>
      </c>
      <c r="T342" s="20">
        <v>30000000</v>
      </c>
      <c r="U342" s="20">
        <v>0</v>
      </c>
      <c r="V342" s="20">
        <v>0</v>
      </c>
      <c r="W342" s="20">
        <v>0</v>
      </c>
      <c r="X342" s="20">
        <v>0</v>
      </c>
      <c r="Y342" s="20">
        <v>0</v>
      </c>
      <c r="Z342" s="20">
        <v>0</v>
      </c>
      <c r="AA342" s="20">
        <v>0</v>
      </c>
      <c r="AB342" s="20">
        <v>0</v>
      </c>
      <c r="AC342" s="20">
        <v>0</v>
      </c>
      <c r="AD342" s="20">
        <v>0</v>
      </c>
      <c r="AE342" s="20">
        <v>0</v>
      </c>
      <c r="AF342" s="20">
        <v>0</v>
      </c>
      <c r="AG342" s="20">
        <v>0</v>
      </c>
      <c r="AH342" s="20">
        <v>0</v>
      </c>
      <c r="AI342" s="20">
        <v>0</v>
      </c>
      <c r="AJ342" s="20">
        <v>0</v>
      </c>
      <c r="AK342" s="20">
        <v>0</v>
      </c>
      <c r="AL342" s="20">
        <v>0</v>
      </c>
      <c r="AM342" s="20">
        <v>0</v>
      </c>
      <c r="AN342" s="20">
        <v>0</v>
      </c>
      <c r="AO342" s="20">
        <v>30000000</v>
      </c>
      <c r="AP342" s="20">
        <v>0</v>
      </c>
      <c r="AQ342" s="20">
        <v>0</v>
      </c>
      <c r="AR342" s="20">
        <v>0</v>
      </c>
      <c r="AS342" s="20">
        <v>0</v>
      </c>
      <c r="AT342" s="20">
        <v>0</v>
      </c>
      <c r="AU342" s="20">
        <v>0</v>
      </c>
      <c r="AV342" s="20">
        <v>0</v>
      </c>
      <c r="AW342" s="20">
        <v>0</v>
      </c>
      <c r="AX342" s="20">
        <v>0</v>
      </c>
      <c r="AY342" s="20">
        <v>0</v>
      </c>
      <c r="AZ342" s="20">
        <v>0</v>
      </c>
      <c r="BA342" s="20">
        <v>0</v>
      </c>
      <c r="BB342" s="20">
        <v>0</v>
      </c>
      <c r="BC342" s="20">
        <v>0</v>
      </c>
      <c r="BD342" s="20">
        <v>0</v>
      </c>
      <c r="BE342" s="20">
        <v>0</v>
      </c>
      <c r="BF342" s="20">
        <v>0</v>
      </c>
      <c r="BG342" s="20">
        <v>0</v>
      </c>
      <c r="BH342" s="20">
        <v>0</v>
      </c>
      <c r="BI342" s="20">
        <v>0</v>
      </c>
      <c r="BJ342" s="20">
        <v>0</v>
      </c>
      <c r="BK342" s="20">
        <v>0</v>
      </c>
      <c r="BL342" s="20">
        <v>0</v>
      </c>
      <c r="BM342" s="20">
        <v>0</v>
      </c>
      <c r="BN342" s="20">
        <v>0</v>
      </c>
      <c r="BO342" s="20">
        <v>0</v>
      </c>
      <c r="BP342" s="20">
        <v>0</v>
      </c>
      <c r="BQ342" s="20">
        <v>0</v>
      </c>
      <c r="BR342" s="20">
        <v>0</v>
      </c>
      <c r="BS342" s="20">
        <v>0</v>
      </c>
      <c r="BT342" s="20">
        <v>0</v>
      </c>
      <c r="BU342" s="20">
        <v>0</v>
      </c>
      <c r="BV342" s="20">
        <v>0</v>
      </c>
      <c r="BW342" s="20">
        <v>0</v>
      </c>
      <c r="BX342" s="20">
        <v>0</v>
      </c>
      <c r="BY342" s="20">
        <v>0</v>
      </c>
      <c r="BZ342" s="20">
        <v>0</v>
      </c>
      <c r="CA342" s="20">
        <v>0</v>
      </c>
      <c r="CB342" s="20">
        <v>0</v>
      </c>
      <c r="CC342" s="20">
        <v>0</v>
      </c>
      <c r="CD342" s="20">
        <v>0</v>
      </c>
      <c r="CE342" s="20">
        <v>0</v>
      </c>
      <c r="CF342" s="20">
        <v>0</v>
      </c>
      <c r="CG342" s="20">
        <v>0</v>
      </c>
      <c r="CH342" s="20">
        <v>0</v>
      </c>
      <c r="CI342" s="20">
        <v>0</v>
      </c>
      <c r="CJ342" s="20">
        <v>0</v>
      </c>
      <c r="CK342" s="20">
        <v>0</v>
      </c>
      <c r="CL342" s="20">
        <v>0</v>
      </c>
      <c r="CM342" s="20">
        <v>0</v>
      </c>
      <c r="CN342" s="20">
        <v>0</v>
      </c>
      <c r="CO342" s="20">
        <v>0</v>
      </c>
      <c r="CP342" s="20">
        <v>0</v>
      </c>
      <c r="CQ342" s="20">
        <v>0</v>
      </c>
      <c r="CR342" s="20">
        <v>0</v>
      </c>
      <c r="CS342" s="20">
        <v>0</v>
      </c>
      <c r="CT342" s="20">
        <v>0</v>
      </c>
      <c r="CU342" s="20">
        <v>0</v>
      </c>
      <c r="CV342" s="20">
        <v>0</v>
      </c>
      <c r="CW342" s="20">
        <v>0</v>
      </c>
      <c r="CX342" s="20">
        <v>0</v>
      </c>
      <c r="CY342" s="20">
        <v>0</v>
      </c>
      <c r="CZ342" s="20">
        <v>0</v>
      </c>
      <c r="DA342" s="20">
        <v>0</v>
      </c>
      <c r="DB342" s="20">
        <v>0</v>
      </c>
      <c r="DC342" s="20">
        <v>0</v>
      </c>
      <c r="DD342" s="20">
        <v>0</v>
      </c>
      <c r="DE342" s="20">
        <v>0</v>
      </c>
      <c r="DF342" s="20">
        <v>0</v>
      </c>
      <c r="DG342" s="29">
        <v>0</v>
      </c>
    </row>
    <row r="343" ht="15.4" customHeight="1" spans="1:111">
      <c r="A343" s="21" t="s">
        <v>2538</v>
      </c>
      <c r="B343" s="22" t="s">
        <v>1744</v>
      </c>
      <c r="C343" s="22" t="s">
        <v>1744</v>
      </c>
      <c r="D343" s="22" t="s">
        <v>2539</v>
      </c>
      <c r="E343" s="20">
        <v>907869</v>
      </c>
      <c r="F343" s="20">
        <v>0</v>
      </c>
      <c r="G343" s="20">
        <v>0</v>
      </c>
      <c r="H343" s="20">
        <v>0</v>
      </c>
      <c r="I343" s="20">
        <v>0</v>
      </c>
      <c r="J343" s="20">
        <v>0</v>
      </c>
      <c r="K343" s="20">
        <v>0</v>
      </c>
      <c r="L343" s="20">
        <v>0</v>
      </c>
      <c r="M343" s="20">
        <v>0</v>
      </c>
      <c r="N343" s="20">
        <v>0</v>
      </c>
      <c r="O343" s="20">
        <v>0</v>
      </c>
      <c r="P343" s="20">
        <v>0</v>
      </c>
      <c r="Q343" s="20">
        <v>0</v>
      </c>
      <c r="R343" s="20">
        <v>0</v>
      </c>
      <c r="S343" s="20">
        <v>0</v>
      </c>
      <c r="T343" s="20">
        <v>907869</v>
      </c>
      <c r="U343" s="20">
        <v>23806.38</v>
      </c>
      <c r="V343" s="20">
        <v>50071.65</v>
      </c>
      <c r="W343" s="20">
        <v>0</v>
      </c>
      <c r="X343" s="20">
        <v>0</v>
      </c>
      <c r="Y343" s="20">
        <v>23769.8</v>
      </c>
      <c r="Z343" s="20">
        <v>35803.21</v>
      </c>
      <c r="AA343" s="20">
        <v>113676</v>
      </c>
      <c r="AB343" s="20">
        <v>0</v>
      </c>
      <c r="AC343" s="20">
        <v>0</v>
      </c>
      <c r="AD343" s="20">
        <v>168053.93</v>
      </c>
      <c r="AE343" s="20">
        <v>0</v>
      </c>
      <c r="AF343" s="20">
        <v>147904.03</v>
      </c>
      <c r="AG343" s="20">
        <v>21900</v>
      </c>
      <c r="AH343" s="20">
        <v>0</v>
      </c>
      <c r="AI343" s="20">
        <v>0</v>
      </c>
      <c r="AJ343" s="20">
        <v>0</v>
      </c>
      <c r="AK343" s="20">
        <v>0</v>
      </c>
      <c r="AL343" s="20">
        <v>0</v>
      </c>
      <c r="AM343" s="20">
        <v>0</v>
      </c>
      <c r="AN343" s="20">
        <v>0</v>
      </c>
      <c r="AO343" s="20">
        <v>0</v>
      </c>
      <c r="AP343" s="20">
        <v>141520</v>
      </c>
      <c r="AQ343" s="20">
        <v>176720</v>
      </c>
      <c r="AR343" s="20">
        <v>0</v>
      </c>
      <c r="AS343" s="20">
        <v>4644</v>
      </c>
      <c r="AT343" s="20">
        <v>0</v>
      </c>
      <c r="AU343" s="20">
        <v>0</v>
      </c>
      <c r="AV343" s="20">
        <v>0</v>
      </c>
      <c r="AW343" s="20">
        <v>0</v>
      </c>
      <c r="AX343" s="20">
        <v>0</v>
      </c>
      <c r="AY343" s="20">
        <v>0</v>
      </c>
      <c r="AZ343" s="20">
        <v>0</v>
      </c>
      <c r="BA343" s="20">
        <v>0</v>
      </c>
      <c r="BB343" s="20">
        <v>0</v>
      </c>
      <c r="BC343" s="20">
        <v>0</v>
      </c>
      <c r="BD343" s="20">
        <v>0</v>
      </c>
      <c r="BE343" s="20">
        <v>0</v>
      </c>
      <c r="BF343" s="20">
        <v>0</v>
      </c>
      <c r="BG343" s="20">
        <v>0</v>
      </c>
      <c r="BH343" s="20">
        <v>0</v>
      </c>
      <c r="BI343" s="20">
        <v>0</v>
      </c>
      <c r="BJ343" s="20">
        <v>0</v>
      </c>
      <c r="BK343" s="20">
        <v>0</v>
      </c>
      <c r="BL343" s="20">
        <v>0</v>
      </c>
      <c r="BM343" s="20">
        <v>0</v>
      </c>
      <c r="BN343" s="20">
        <v>0</v>
      </c>
      <c r="BO343" s="20">
        <v>0</v>
      </c>
      <c r="BP343" s="20">
        <v>0</v>
      </c>
      <c r="BQ343" s="20">
        <v>0</v>
      </c>
      <c r="BR343" s="20">
        <v>0</v>
      </c>
      <c r="BS343" s="20">
        <v>0</v>
      </c>
      <c r="BT343" s="20">
        <v>0</v>
      </c>
      <c r="BU343" s="20">
        <v>0</v>
      </c>
      <c r="BV343" s="20">
        <v>0</v>
      </c>
      <c r="BW343" s="20">
        <v>0</v>
      </c>
      <c r="BX343" s="20">
        <v>0</v>
      </c>
      <c r="BY343" s="20">
        <v>0</v>
      </c>
      <c r="BZ343" s="20">
        <v>0</v>
      </c>
      <c r="CA343" s="20">
        <v>0</v>
      </c>
      <c r="CB343" s="20">
        <v>0</v>
      </c>
      <c r="CC343" s="20">
        <v>0</v>
      </c>
      <c r="CD343" s="20">
        <v>0</v>
      </c>
      <c r="CE343" s="20">
        <v>0</v>
      </c>
      <c r="CF343" s="20">
        <v>0</v>
      </c>
      <c r="CG343" s="20">
        <v>0</v>
      </c>
      <c r="CH343" s="20">
        <v>0</v>
      </c>
      <c r="CI343" s="20">
        <v>0</v>
      </c>
      <c r="CJ343" s="20">
        <v>0</v>
      </c>
      <c r="CK343" s="20">
        <v>0</v>
      </c>
      <c r="CL343" s="20">
        <v>0</v>
      </c>
      <c r="CM343" s="20">
        <v>0</v>
      </c>
      <c r="CN343" s="20">
        <v>0</v>
      </c>
      <c r="CO343" s="20">
        <v>0</v>
      </c>
      <c r="CP343" s="20">
        <v>0</v>
      </c>
      <c r="CQ343" s="20">
        <v>0</v>
      </c>
      <c r="CR343" s="20">
        <v>0</v>
      </c>
      <c r="CS343" s="20">
        <v>0</v>
      </c>
      <c r="CT343" s="20">
        <v>0</v>
      </c>
      <c r="CU343" s="20">
        <v>0</v>
      </c>
      <c r="CV343" s="20">
        <v>0</v>
      </c>
      <c r="CW343" s="20">
        <v>0</v>
      </c>
      <c r="CX343" s="20">
        <v>0</v>
      </c>
      <c r="CY343" s="20">
        <v>0</v>
      </c>
      <c r="CZ343" s="20">
        <v>0</v>
      </c>
      <c r="DA343" s="20">
        <v>0</v>
      </c>
      <c r="DB343" s="20">
        <v>0</v>
      </c>
      <c r="DC343" s="20">
        <v>0</v>
      </c>
      <c r="DD343" s="20">
        <v>0</v>
      </c>
      <c r="DE343" s="20">
        <v>0</v>
      </c>
      <c r="DF343" s="20">
        <v>0</v>
      </c>
      <c r="DG343" s="29">
        <v>0</v>
      </c>
    </row>
    <row r="344" ht="15.4" customHeight="1" spans="1:111">
      <c r="A344" s="21" t="s">
        <v>2540</v>
      </c>
      <c r="B344" s="22" t="s">
        <v>1744</v>
      </c>
      <c r="C344" s="22" t="s">
        <v>1744</v>
      </c>
      <c r="D344" s="22" t="s">
        <v>1619</v>
      </c>
      <c r="E344" s="20">
        <v>15076964.3</v>
      </c>
      <c r="F344" s="20">
        <v>15076964.3</v>
      </c>
      <c r="G344" s="20">
        <v>0</v>
      </c>
      <c r="H344" s="20">
        <v>0</v>
      </c>
      <c r="I344" s="20">
        <v>0</v>
      </c>
      <c r="J344" s="20">
        <v>0</v>
      </c>
      <c r="K344" s="20">
        <v>0</v>
      </c>
      <c r="L344" s="20">
        <v>0</v>
      </c>
      <c r="M344" s="20">
        <v>0</v>
      </c>
      <c r="N344" s="20">
        <v>0</v>
      </c>
      <c r="O344" s="20">
        <v>0</v>
      </c>
      <c r="P344" s="20">
        <v>0</v>
      </c>
      <c r="Q344" s="20">
        <v>15076964.3</v>
      </c>
      <c r="R344" s="20">
        <v>0</v>
      </c>
      <c r="S344" s="20">
        <v>0</v>
      </c>
      <c r="T344" s="20">
        <v>0</v>
      </c>
      <c r="U344" s="20">
        <v>0</v>
      </c>
      <c r="V344" s="20">
        <v>0</v>
      </c>
      <c r="W344" s="20">
        <v>0</v>
      </c>
      <c r="X344" s="20">
        <v>0</v>
      </c>
      <c r="Y344" s="20">
        <v>0</v>
      </c>
      <c r="Z344" s="20">
        <v>0</v>
      </c>
      <c r="AA344" s="20">
        <v>0</v>
      </c>
      <c r="AB344" s="20">
        <v>0</v>
      </c>
      <c r="AC344" s="20">
        <v>0</v>
      </c>
      <c r="AD344" s="20">
        <v>0</v>
      </c>
      <c r="AE344" s="20">
        <v>0</v>
      </c>
      <c r="AF344" s="20">
        <v>0</v>
      </c>
      <c r="AG344" s="20">
        <v>0</v>
      </c>
      <c r="AH344" s="20">
        <v>0</v>
      </c>
      <c r="AI344" s="20">
        <v>0</v>
      </c>
      <c r="AJ344" s="20">
        <v>0</v>
      </c>
      <c r="AK344" s="20">
        <v>0</v>
      </c>
      <c r="AL344" s="20">
        <v>0</v>
      </c>
      <c r="AM344" s="20">
        <v>0</v>
      </c>
      <c r="AN344" s="20">
        <v>0</v>
      </c>
      <c r="AO344" s="20">
        <v>0</v>
      </c>
      <c r="AP344" s="20">
        <v>0</v>
      </c>
      <c r="AQ344" s="20">
        <v>0</v>
      </c>
      <c r="AR344" s="20">
        <v>0</v>
      </c>
      <c r="AS344" s="20">
        <v>0</v>
      </c>
      <c r="AT344" s="20">
        <v>0</v>
      </c>
      <c r="AU344" s="20">
        <v>0</v>
      </c>
      <c r="AV344" s="20">
        <v>0</v>
      </c>
      <c r="AW344" s="20">
        <v>0</v>
      </c>
      <c r="AX344" s="20">
        <v>0</v>
      </c>
      <c r="AY344" s="20">
        <v>0</v>
      </c>
      <c r="AZ344" s="20">
        <v>0</v>
      </c>
      <c r="BA344" s="20">
        <v>0</v>
      </c>
      <c r="BB344" s="20">
        <v>0</v>
      </c>
      <c r="BC344" s="20">
        <v>0</v>
      </c>
      <c r="BD344" s="20">
        <v>0</v>
      </c>
      <c r="BE344" s="20">
        <v>0</v>
      </c>
      <c r="BF344" s="20">
        <v>0</v>
      </c>
      <c r="BG344" s="20">
        <v>0</v>
      </c>
      <c r="BH344" s="20">
        <v>0</v>
      </c>
      <c r="BI344" s="20">
        <v>0</v>
      </c>
      <c r="BJ344" s="20">
        <v>0</v>
      </c>
      <c r="BK344" s="20">
        <v>0</v>
      </c>
      <c r="BL344" s="20">
        <v>0</v>
      </c>
      <c r="BM344" s="20">
        <v>0</v>
      </c>
      <c r="BN344" s="20">
        <v>0</v>
      </c>
      <c r="BO344" s="20">
        <v>0</v>
      </c>
      <c r="BP344" s="20">
        <v>0</v>
      </c>
      <c r="BQ344" s="20">
        <v>0</v>
      </c>
      <c r="BR344" s="20">
        <v>0</v>
      </c>
      <c r="BS344" s="20">
        <v>0</v>
      </c>
      <c r="BT344" s="20">
        <v>0</v>
      </c>
      <c r="BU344" s="20">
        <v>0</v>
      </c>
      <c r="BV344" s="20">
        <v>0</v>
      </c>
      <c r="BW344" s="20">
        <v>0</v>
      </c>
      <c r="BX344" s="20">
        <v>0</v>
      </c>
      <c r="BY344" s="20">
        <v>0</v>
      </c>
      <c r="BZ344" s="20">
        <v>0</v>
      </c>
      <c r="CA344" s="20">
        <v>0</v>
      </c>
      <c r="CB344" s="20">
        <v>0</v>
      </c>
      <c r="CC344" s="20">
        <v>0</v>
      </c>
      <c r="CD344" s="20">
        <v>0</v>
      </c>
      <c r="CE344" s="20">
        <v>0</v>
      </c>
      <c r="CF344" s="20">
        <v>0</v>
      </c>
      <c r="CG344" s="20">
        <v>0</v>
      </c>
      <c r="CH344" s="20">
        <v>0</v>
      </c>
      <c r="CI344" s="20">
        <v>0</v>
      </c>
      <c r="CJ344" s="20">
        <v>0</v>
      </c>
      <c r="CK344" s="20">
        <v>0</v>
      </c>
      <c r="CL344" s="20">
        <v>0</v>
      </c>
      <c r="CM344" s="20">
        <v>0</v>
      </c>
      <c r="CN344" s="20">
        <v>0</v>
      </c>
      <c r="CO344" s="20">
        <v>0</v>
      </c>
      <c r="CP344" s="20">
        <v>0</v>
      </c>
      <c r="CQ344" s="20">
        <v>0</v>
      </c>
      <c r="CR344" s="20">
        <v>0</v>
      </c>
      <c r="CS344" s="20">
        <v>0</v>
      </c>
      <c r="CT344" s="20">
        <v>0</v>
      </c>
      <c r="CU344" s="20">
        <v>0</v>
      </c>
      <c r="CV344" s="20">
        <v>0</v>
      </c>
      <c r="CW344" s="20">
        <v>0</v>
      </c>
      <c r="CX344" s="20">
        <v>0</v>
      </c>
      <c r="CY344" s="20">
        <v>0</v>
      </c>
      <c r="CZ344" s="20">
        <v>0</v>
      </c>
      <c r="DA344" s="20">
        <v>0</v>
      </c>
      <c r="DB344" s="20">
        <v>0</v>
      </c>
      <c r="DC344" s="20">
        <v>0</v>
      </c>
      <c r="DD344" s="20">
        <v>0</v>
      </c>
      <c r="DE344" s="20">
        <v>0</v>
      </c>
      <c r="DF344" s="20">
        <v>0</v>
      </c>
      <c r="DG344" s="29">
        <v>0</v>
      </c>
    </row>
    <row r="345" ht="15.4" customHeight="1" spans="1:111">
      <c r="A345" s="21" t="s">
        <v>2541</v>
      </c>
      <c r="B345" s="22" t="s">
        <v>1744</v>
      </c>
      <c r="C345" s="22" t="s">
        <v>1744</v>
      </c>
      <c r="D345" s="22" t="s">
        <v>2542</v>
      </c>
      <c r="E345" s="20">
        <v>15076964.3</v>
      </c>
      <c r="F345" s="20">
        <v>15076964.3</v>
      </c>
      <c r="G345" s="20">
        <v>0</v>
      </c>
      <c r="H345" s="20">
        <v>0</v>
      </c>
      <c r="I345" s="20">
        <v>0</v>
      </c>
      <c r="J345" s="20">
        <v>0</v>
      </c>
      <c r="K345" s="20">
        <v>0</v>
      </c>
      <c r="L345" s="20">
        <v>0</v>
      </c>
      <c r="M345" s="20">
        <v>0</v>
      </c>
      <c r="N345" s="20">
        <v>0</v>
      </c>
      <c r="O345" s="20">
        <v>0</v>
      </c>
      <c r="P345" s="20">
        <v>0</v>
      </c>
      <c r="Q345" s="20">
        <v>15076964.3</v>
      </c>
      <c r="R345" s="20">
        <v>0</v>
      </c>
      <c r="S345" s="20">
        <v>0</v>
      </c>
      <c r="T345" s="20">
        <v>0</v>
      </c>
      <c r="U345" s="20">
        <v>0</v>
      </c>
      <c r="V345" s="20">
        <v>0</v>
      </c>
      <c r="W345" s="20">
        <v>0</v>
      </c>
      <c r="X345" s="20">
        <v>0</v>
      </c>
      <c r="Y345" s="20">
        <v>0</v>
      </c>
      <c r="Z345" s="20">
        <v>0</v>
      </c>
      <c r="AA345" s="20">
        <v>0</v>
      </c>
      <c r="AB345" s="20">
        <v>0</v>
      </c>
      <c r="AC345" s="20">
        <v>0</v>
      </c>
      <c r="AD345" s="20">
        <v>0</v>
      </c>
      <c r="AE345" s="20">
        <v>0</v>
      </c>
      <c r="AF345" s="20">
        <v>0</v>
      </c>
      <c r="AG345" s="20">
        <v>0</v>
      </c>
      <c r="AH345" s="20">
        <v>0</v>
      </c>
      <c r="AI345" s="20">
        <v>0</v>
      </c>
      <c r="AJ345" s="20">
        <v>0</v>
      </c>
      <c r="AK345" s="20">
        <v>0</v>
      </c>
      <c r="AL345" s="20">
        <v>0</v>
      </c>
      <c r="AM345" s="20">
        <v>0</v>
      </c>
      <c r="AN345" s="20">
        <v>0</v>
      </c>
      <c r="AO345" s="20">
        <v>0</v>
      </c>
      <c r="AP345" s="20">
        <v>0</v>
      </c>
      <c r="AQ345" s="20">
        <v>0</v>
      </c>
      <c r="AR345" s="20">
        <v>0</v>
      </c>
      <c r="AS345" s="20">
        <v>0</v>
      </c>
      <c r="AT345" s="20">
        <v>0</v>
      </c>
      <c r="AU345" s="20">
        <v>0</v>
      </c>
      <c r="AV345" s="20">
        <v>0</v>
      </c>
      <c r="AW345" s="20">
        <v>0</v>
      </c>
      <c r="AX345" s="20">
        <v>0</v>
      </c>
      <c r="AY345" s="20">
        <v>0</v>
      </c>
      <c r="AZ345" s="20">
        <v>0</v>
      </c>
      <c r="BA345" s="20">
        <v>0</v>
      </c>
      <c r="BB345" s="20">
        <v>0</v>
      </c>
      <c r="BC345" s="20">
        <v>0</v>
      </c>
      <c r="BD345" s="20">
        <v>0</v>
      </c>
      <c r="BE345" s="20">
        <v>0</v>
      </c>
      <c r="BF345" s="20">
        <v>0</v>
      </c>
      <c r="BG345" s="20">
        <v>0</v>
      </c>
      <c r="BH345" s="20">
        <v>0</v>
      </c>
      <c r="BI345" s="20">
        <v>0</v>
      </c>
      <c r="BJ345" s="20">
        <v>0</v>
      </c>
      <c r="BK345" s="20">
        <v>0</v>
      </c>
      <c r="BL345" s="20">
        <v>0</v>
      </c>
      <c r="BM345" s="20">
        <v>0</v>
      </c>
      <c r="BN345" s="20">
        <v>0</v>
      </c>
      <c r="BO345" s="20">
        <v>0</v>
      </c>
      <c r="BP345" s="20">
        <v>0</v>
      </c>
      <c r="BQ345" s="20">
        <v>0</v>
      </c>
      <c r="BR345" s="20">
        <v>0</v>
      </c>
      <c r="BS345" s="20">
        <v>0</v>
      </c>
      <c r="BT345" s="20">
        <v>0</v>
      </c>
      <c r="BU345" s="20">
        <v>0</v>
      </c>
      <c r="BV345" s="20">
        <v>0</v>
      </c>
      <c r="BW345" s="20">
        <v>0</v>
      </c>
      <c r="BX345" s="20">
        <v>0</v>
      </c>
      <c r="BY345" s="20">
        <v>0</v>
      </c>
      <c r="BZ345" s="20">
        <v>0</v>
      </c>
      <c r="CA345" s="20">
        <v>0</v>
      </c>
      <c r="CB345" s="20">
        <v>0</v>
      </c>
      <c r="CC345" s="20">
        <v>0</v>
      </c>
      <c r="CD345" s="20">
        <v>0</v>
      </c>
      <c r="CE345" s="20">
        <v>0</v>
      </c>
      <c r="CF345" s="20">
        <v>0</v>
      </c>
      <c r="CG345" s="20">
        <v>0</v>
      </c>
      <c r="CH345" s="20">
        <v>0</v>
      </c>
      <c r="CI345" s="20">
        <v>0</v>
      </c>
      <c r="CJ345" s="20">
        <v>0</v>
      </c>
      <c r="CK345" s="20">
        <v>0</v>
      </c>
      <c r="CL345" s="20">
        <v>0</v>
      </c>
      <c r="CM345" s="20">
        <v>0</v>
      </c>
      <c r="CN345" s="20">
        <v>0</v>
      </c>
      <c r="CO345" s="20">
        <v>0</v>
      </c>
      <c r="CP345" s="20">
        <v>0</v>
      </c>
      <c r="CQ345" s="20">
        <v>0</v>
      </c>
      <c r="CR345" s="20">
        <v>0</v>
      </c>
      <c r="CS345" s="20">
        <v>0</v>
      </c>
      <c r="CT345" s="20">
        <v>0</v>
      </c>
      <c r="CU345" s="20">
        <v>0</v>
      </c>
      <c r="CV345" s="20">
        <v>0</v>
      </c>
      <c r="CW345" s="20">
        <v>0</v>
      </c>
      <c r="CX345" s="20">
        <v>0</v>
      </c>
      <c r="CY345" s="20">
        <v>0</v>
      </c>
      <c r="CZ345" s="20">
        <v>0</v>
      </c>
      <c r="DA345" s="20">
        <v>0</v>
      </c>
      <c r="DB345" s="20">
        <v>0</v>
      </c>
      <c r="DC345" s="20">
        <v>0</v>
      </c>
      <c r="DD345" s="20">
        <v>0</v>
      </c>
      <c r="DE345" s="20">
        <v>0</v>
      </c>
      <c r="DF345" s="20">
        <v>0</v>
      </c>
      <c r="DG345" s="29">
        <v>0</v>
      </c>
    </row>
    <row r="346" ht="15.4" customHeight="1" spans="1:111">
      <c r="A346" s="21" t="s">
        <v>2543</v>
      </c>
      <c r="B346" s="22" t="s">
        <v>1744</v>
      </c>
      <c r="C346" s="22" t="s">
        <v>1744</v>
      </c>
      <c r="D346" s="22" t="s">
        <v>2544</v>
      </c>
      <c r="E346" s="20">
        <v>15076964.3</v>
      </c>
      <c r="F346" s="20">
        <v>15076964.3</v>
      </c>
      <c r="G346" s="20">
        <v>0</v>
      </c>
      <c r="H346" s="20">
        <v>0</v>
      </c>
      <c r="I346" s="20">
        <v>0</v>
      </c>
      <c r="J346" s="20">
        <v>0</v>
      </c>
      <c r="K346" s="20">
        <v>0</v>
      </c>
      <c r="L346" s="20">
        <v>0</v>
      </c>
      <c r="M346" s="20">
        <v>0</v>
      </c>
      <c r="N346" s="20">
        <v>0</v>
      </c>
      <c r="O346" s="20">
        <v>0</v>
      </c>
      <c r="P346" s="20">
        <v>0</v>
      </c>
      <c r="Q346" s="20">
        <v>15076964.3</v>
      </c>
      <c r="R346" s="20">
        <v>0</v>
      </c>
      <c r="S346" s="20">
        <v>0</v>
      </c>
      <c r="T346" s="20">
        <v>0</v>
      </c>
      <c r="U346" s="20">
        <v>0</v>
      </c>
      <c r="V346" s="20">
        <v>0</v>
      </c>
      <c r="W346" s="20">
        <v>0</v>
      </c>
      <c r="X346" s="20">
        <v>0</v>
      </c>
      <c r="Y346" s="20">
        <v>0</v>
      </c>
      <c r="Z346" s="20">
        <v>0</v>
      </c>
      <c r="AA346" s="20">
        <v>0</v>
      </c>
      <c r="AB346" s="20">
        <v>0</v>
      </c>
      <c r="AC346" s="20">
        <v>0</v>
      </c>
      <c r="AD346" s="20">
        <v>0</v>
      </c>
      <c r="AE346" s="20">
        <v>0</v>
      </c>
      <c r="AF346" s="20">
        <v>0</v>
      </c>
      <c r="AG346" s="20">
        <v>0</v>
      </c>
      <c r="AH346" s="20">
        <v>0</v>
      </c>
      <c r="AI346" s="20">
        <v>0</v>
      </c>
      <c r="AJ346" s="20">
        <v>0</v>
      </c>
      <c r="AK346" s="20">
        <v>0</v>
      </c>
      <c r="AL346" s="20">
        <v>0</v>
      </c>
      <c r="AM346" s="20">
        <v>0</v>
      </c>
      <c r="AN346" s="20">
        <v>0</v>
      </c>
      <c r="AO346" s="20">
        <v>0</v>
      </c>
      <c r="AP346" s="20">
        <v>0</v>
      </c>
      <c r="AQ346" s="20">
        <v>0</v>
      </c>
      <c r="AR346" s="20">
        <v>0</v>
      </c>
      <c r="AS346" s="20">
        <v>0</v>
      </c>
      <c r="AT346" s="20">
        <v>0</v>
      </c>
      <c r="AU346" s="20">
        <v>0</v>
      </c>
      <c r="AV346" s="20">
        <v>0</v>
      </c>
      <c r="AW346" s="20">
        <v>0</v>
      </c>
      <c r="AX346" s="20">
        <v>0</v>
      </c>
      <c r="AY346" s="20">
        <v>0</v>
      </c>
      <c r="AZ346" s="20">
        <v>0</v>
      </c>
      <c r="BA346" s="20">
        <v>0</v>
      </c>
      <c r="BB346" s="20">
        <v>0</v>
      </c>
      <c r="BC346" s="20">
        <v>0</v>
      </c>
      <c r="BD346" s="20">
        <v>0</v>
      </c>
      <c r="BE346" s="20">
        <v>0</v>
      </c>
      <c r="BF346" s="20">
        <v>0</v>
      </c>
      <c r="BG346" s="20">
        <v>0</v>
      </c>
      <c r="BH346" s="20">
        <v>0</v>
      </c>
      <c r="BI346" s="20">
        <v>0</v>
      </c>
      <c r="BJ346" s="20">
        <v>0</v>
      </c>
      <c r="BK346" s="20">
        <v>0</v>
      </c>
      <c r="BL346" s="20">
        <v>0</v>
      </c>
      <c r="BM346" s="20">
        <v>0</v>
      </c>
      <c r="BN346" s="20">
        <v>0</v>
      </c>
      <c r="BO346" s="20">
        <v>0</v>
      </c>
      <c r="BP346" s="20">
        <v>0</v>
      </c>
      <c r="BQ346" s="20">
        <v>0</v>
      </c>
      <c r="BR346" s="20">
        <v>0</v>
      </c>
      <c r="BS346" s="20">
        <v>0</v>
      </c>
      <c r="BT346" s="20">
        <v>0</v>
      </c>
      <c r="BU346" s="20">
        <v>0</v>
      </c>
      <c r="BV346" s="20">
        <v>0</v>
      </c>
      <c r="BW346" s="20">
        <v>0</v>
      </c>
      <c r="BX346" s="20">
        <v>0</v>
      </c>
      <c r="BY346" s="20">
        <v>0</v>
      </c>
      <c r="BZ346" s="20">
        <v>0</v>
      </c>
      <c r="CA346" s="20">
        <v>0</v>
      </c>
      <c r="CB346" s="20">
        <v>0</v>
      </c>
      <c r="CC346" s="20">
        <v>0</v>
      </c>
      <c r="CD346" s="20">
        <v>0</v>
      </c>
      <c r="CE346" s="20">
        <v>0</v>
      </c>
      <c r="CF346" s="20">
        <v>0</v>
      </c>
      <c r="CG346" s="20">
        <v>0</v>
      </c>
      <c r="CH346" s="20">
        <v>0</v>
      </c>
      <c r="CI346" s="20">
        <v>0</v>
      </c>
      <c r="CJ346" s="20">
        <v>0</v>
      </c>
      <c r="CK346" s="20">
        <v>0</v>
      </c>
      <c r="CL346" s="20">
        <v>0</v>
      </c>
      <c r="CM346" s="20">
        <v>0</v>
      </c>
      <c r="CN346" s="20">
        <v>0</v>
      </c>
      <c r="CO346" s="20">
        <v>0</v>
      </c>
      <c r="CP346" s="20">
        <v>0</v>
      </c>
      <c r="CQ346" s="20">
        <v>0</v>
      </c>
      <c r="CR346" s="20">
        <v>0</v>
      </c>
      <c r="CS346" s="20">
        <v>0</v>
      </c>
      <c r="CT346" s="20">
        <v>0</v>
      </c>
      <c r="CU346" s="20">
        <v>0</v>
      </c>
      <c r="CV346" s="20">
        <v>0</v>
      </c>
      <c r="CW346" s="20">
        <v>0</v>
      </c>
      <c r="CX346" s="20">
        <v>0</v>
      </c>
      <c r="CY346" s="20">
        <v>0</v>
      </c>
      <c r="CZ346" s="20">
        <v>0</v>
      </c>
      <c r="DA346" s="20">
        <v>0</v>
      </c>
      <c r="DB346" s="20">
        <v>0</v>
      </c>
      <c r="DC346" s="20">
        <v>0</v>
      </c>
      <c r="DD346" s="20">
        <v>0</v>
      </c>
      <c r="DE346" s="20">
        <v>0</v>
      </c>
      <c r="DF346" s="20">
        <v>0</v>
      </c>
      <c r="DG346" s="29">
        <v>0</v>
      </c>
    </row>
    <row r="347" ht="15.4" customHeight="1" spans="1:111">
      <c r="A347" s="21" t="s">
        <v>2545</v>
      </c>
      <c r="B347" s="22" t="s">
        <v>1744</v>
      </c>
      <c r="C347" s="22" t="s">
        <v>1744</v>
      </c>
      <c r="D347" s="22" t="s">
        <v>1682</v>
      </c>
      <c r="E347" s="20">
        <v>3463010.89</v>
      </c>
      <c r="F347" s="20">
        <v>1065143.34</v>
      </c>
      <c r="G347" s="20">
        <v>513277.52</v>
      </c>
      <c r="H347" s="20">
        <v>347123</v>
      </c>
      <c r="I347" s="20">
        <v>3000</v>
      </c>
      <c r="J347" s="20">
        <v>6720</v>
      </c>
      <c r="K347" s="20">
        <v>0</v>
      </c>
      <c r="L347" s="20">
        <v>44037.16</v>
      </c>
      <c r="M347" s="20">
        <v>0</v>
      </c>
      <c r="N347" s="20">
        <v>0</v>
      </c>
      <c r="O347" s="20">
        <v>6647.58</v>
      </c>
      <c r="P347" s="20">
        <v>7431.42</v>
      </c>
      <c r="Q347" s="20">
        <v>9516</v>
      </c>
      <c r="R347" s="20">
        <v>0</v>
      </c>
      <c r="S347" s="20">
        <v>127390.66</v>
      </c>
      <c r="T347" s="20">
        <v>2374967.55</v>
      </c>
      <c r="U347" s="20">
        <v>87879</v>
      </c>
      <c r="V347" s="20">
        <v>31901</v>
      </c>
      <c r="W347" s="20">
        <v>10000</v>
      </c>
      <c r="X347" s="20">
        <v>0</v>
      </c>
      <c r="Y347" s="20">
        <v>0</v>
      </c>
      <c r="Z347" s="20">
        <v>4689.21</v>
      </c>
      <c r="AA347" s="20">
        <v>21112.19</v>
      </c>
      <c r="AB347" s="20">
        <v>0</v>
      </c>
      <c r="AC347" s="20">
        <v>0</v>
      </c>
      <c r="AD347" s="20">
        <v>0</v>
      </c>
      <c r="AE347" s="20">
        <v>0</v>
      </c>
      <c r="AF347" s="20">
        <v>50000</v>
      </c>
      <c r="AG347" s="20">
        <v>0</v>
      </c>
      <c r="AH347" s="20">
        <v>0</v>
      </c>
      <c r="AI347" s="20">
        <v>0</v>
      </c>
      <c r="AJ347" s="20">
        <v>0</v>
      </c>
      <c r="AK347" s="20">
        <v>0</v>
      </c>
      <c r="AL347" s="20">
        <v>246138</v>
      </c>
      <c r="AM347" s="20">
        <v>0</v>
      </c>
      <c r="AN347" s="20">
        <v>833440</v>
      </c>
      <c r="AO347" s="20">
        <v>959404.89</v>
      </c>
      <c r="AP347" s="20">
        <v>0</v>
      </c>
      <c r="AQ347" s="20">
        <v>0</v>
      </c>
      <c r="AR347" s="20">
        <v>30950.26</v>
      </c>
      <c r="AS347" s="20">
        <v>0</v>
      </c>
      <c r="AT347" s="20">
        <v>0</v>
      </c>
      <c r="AU347" s="20">
        <v>99453</v>
      </c>
      <c r="AV347" s="20">
        <v>0</v>
      </c>
      <c r="AW347" s="20">
        <v>0</v>
      </c>
      <c r="AX347" s="20">
        <v>0</v>
      </c>
      <c r="AY347" s="20">
        <v>0</v>
      </c>
      <c r="AZ347" s="20">
        <v>0</v>
      </c>
      <c r="BA347" s="20">
        <v>0</v>
      </c>
      <c r="BB347" s="20">
        <v>0</v>
      </c>
      <c r="BC347" s="20">
        <v>0</v>
      </c>
      <c r="BD347" s="20">
        <v>0</v>
      </c>
      <c r="BE347" s="20">
        <v>0</v>
      </c>
      <c r="BF347" s="20">
        <v>0</v>
      </c>
      <c r="BG347" s="20">
        <v>0</v>
      </c>
      <c r="BH347" s="20">
        <v>0</v>
      </c>
      <c r="BI347" s="20">
        <v>0</v>
      </c>
      <c r="BJ347" s="20">
        <v>0</v>
      </c>
      <c r="BK347" s="20">
        <v>0</v>
      </c>
      <c r="BL347" s="20">
        <v>0</v>
      </c>
      <c r="BM347" s="20">
        <v>0</v>
      </c>
      <c r="BN347" s="20">
        <v>0</v>
      </c>
      <c r="BO347" s="20">
        <v>0</v>
      </c>
      <c r="BP347" s="20">
        <v>0</v>
      </c>
      <c r="BQ347" s="20">
        <v>0</v>
      </c>
      <c r="BR347" s="20">
        <v>0</v>
      </c>
      <c r="BS347" s="20">
        <v>0</v>
      </c>
      <c r="BT347" s="20">
        <v>0</v>
      </c>
      <c r="BU347" s="20">
        <v>0</v>
      </c>
      <c r="BV347" s="20">
        <v>0</v>
      </c>
      <c r="BW347" s="20">
        <v>0</v>
      </c>
      <c r="BX347" s="20">
        <v>0</v>
      </c>
      <c r="BY347" s="20">
        <v>0</v>
      </c>
      <c r="BZ347" s="20">
        <v>22900</v>
      </c>
      <c r="CA347" s="20">
        <v>0</v>
      </c>
      <c r="CB347" s="20">
        <v>22900</v>
      </c>
      <c r="CC347" s="20">
        <v>0</v>
      </c>
      <c r="CD347" s="20">
        <v>0</v>
      </c>
      <c r="CE347" s="20">
        <v>0</v>
      </c>
      <c r="CF347" s="20">
        <v>0</v>
      </c>
      <c r="CG347" s="20">
        <v>0</v>
      </c>
      <c r="CH347" s="20">
        <v>0</v>
      </c>
      <c r="CI347" s="20">
        <v>0</v>
      </c>
      <c r="CJ347" s="20">
        <v>0</v>
      </c>
      <c r="CK347" s="20">
        <v>0</v>
      </c>
      <c r="CL347" s="20">
        <v>0</v>
      </c>
      <c r="CM347" s="20">
        <v>0</v>
      </c>
      <c r="CN347" s="20">
        <v>0</v>
      </c>
      <c r="CO347" s="20">
        <v>0</v>
      </c>
      <c r="CP347" s="20">
        <v>0</v>
      </c>
      <c r="CQ347" s="20">
        <v>0</v>
      </c>
      <c r="CR347" s="20">
        <v>0</v>
      </c>
      <c r="CS347" s="20">
        <v>0</v>
      </c>
      <c r="CT347" s="20">
        <v>0</v>
      </c>
      <c r="CU347" s="20">
        <v>0</v>
      </c>
      <c r="CV347" s="20">
        <v>0</v>
      </c>
      <c r="CW347" s="20">
        <v>0</v>
      </c>
      <c r="CX347" s="20">
        <v>0</v>
      </c>
      <c r="CY347" s="20">
        <v>0</v>
      </c>
      <c r="CZ347" s="20">
        <v>0</v>
      </c>
      <c r="DA347" s="20">
        <v>0</v>
      </c>
      <c r="DB347" s="20">
        <v>0</v>
      </c>
      <c r="DC347" s="20">
        <v>0</v>
      </c>
      <c r="DD347" s="20">
        <v>0</v>
      </c>
      <c r="DE347" s="20">
        <v>0</v>
      </c>
      <c r="DF347" s="20">
        <v>0</v>
      </c>
      <c r="DG347" s="29">
        <v>0</v>
      </c>
    </row>
    <row r="348" ht="15.4" customHeight="1" spans="1:111">
      <c r="A348" s="21" t="s">
        <v>2546</v>
      </c>
      <c r="B348" s="22" t="s">
        <v>1744</v>
      </c>
      <c r="C348" s="22" t="s">
        <v>1744</v>
      </c>
      <c r="D348" s="22" t="s">
        <v>2547</v>
      </c>
      <c r="E348" s="20">
        <v>2373010.89</v>
      </c>
      <c r="F348" s="20">
        <v>1065143.34</v>
      </c>
      <c r="G348" s="20">
        <v>513277.52</v>
      </c>
      <c r="H348" s="20">
        <v>347123</v>
      </c>
      <c r="I348" s="20">
        <v>3000</v>
      </c>
      <c r="J348" s="20">
        <v>6720</v>
      </c>
      <c r="K348" s="20">
        <v>0</v>
      </c>
      <c r="L348" s="20">
        <v>44037.16</v>
      </c>
      <c r="M348" s="20">
        <v>0</v>
      </c>
      <c r="N348" s="20">
        <v>0</v>
      </c>
      <c r="O348" s="20">
        <v>6647.58</v>
      </c>
      <c r="P348" s="20">
        <v>7431.42</v>
      </c>
      <c r="Q348" s="20">
        <v>9516</v>
      </c>
      <c r="R348" s="20">
        <v>0</v>
      </c>
      <c r="S348" s="20">
        <v>127390.66</v>
      </c>
      <c r="T348" s="20">
        <v>1284967.55</v>
      </c>
      <c r="U348" s="20">
        <v>7879</v>
      </c>
      <c r="V348" s="20">
        <v>1901</v>
      </c>
      <c r="W348" s="20">
        <v>0</v>
      </c>
      <c r="X348" s="20">
        <v>0</v>
      </c>
      <c r="Y348" s="20">
        <v>0</v>
      </c>
      <c r="Z348" s="20">
        <v>4689.21</v>
      </c>
      <c r="AA348" s="20">
        <v>21112.19</v>
      </c>
      <c r="AB348" s="20">
        <v>0</v>
      </c>
      <c r="AC348" s="20">
        <v>0</v>
      </c>
      <c r="AD348" s="20">
        <v>0</v>
      </c>
      <c r="AE348" s="20">
        <v>0</v>
      </c>
      <c r="AF348" s="20">
        <v>0</v>
      </c>
      <c r="AG348" s="20">
        <v>0</v>
      </c>
      <c r="AH348" s="20">
        <v>0</v>
      </c>
      <c r="AI348" s="20">
        <v>0</v>
      </c>
      <c r="AJ348" s="20">
        <v>0</v>
      </c>
      <c r="AK348" s="20">
        <v>0</v>
      </c>
      <c r="AL348" s="20">
        <v>246138</v>
      </c>
      <c r="AM348" s="20">
        <v>0</v>
      </c>
      <c r="AN348" s="20">
        <v>3440</v>
      </c>
      <c r="AO348" s="20">
        <v>889404.89</v>
      </c>
      <c r="AP348" s="20">
        <v>0</v>
      </c>
      <c r="AQ348" s="20">
        <v>0</v>
      </c>
      <c r="AR348" s="20">
        <v>30950.26</v>
      </c>
      <c r="AS348" s="20">
        <v>0</v>
      </c>
      <c r="AT348" s="20">
        <v>0</v>
      </c>
      <c r="AU348" s="20">
        <v>79453</v>
      </c>
      <c r="AV348" s="20">
        <v>0</v>
      </c>
      <c r="AW348" s="20">
        <v>0</v>
      </c>
      <c r="AX348" s="20">
        <v>0</v>
      </c>
      <c r="AY348" s="20">
        <v>0</v>
      </c>
      <c r="AZ348" s="20">
        <v>0</v>
      </c>
      <c r="BA348" s="20">
        <v>0</v>
      </c>
      <c r="BB348" s="20">
        <v>0</v>
      </c>
      <c r="BC348" s="20">
        <v>0</v>
      </c>
      <c r="BD348" s="20">
        <v>0</v>
      </c>
      <c r="BE348" s="20">
        <v>0</v>
      </c>
      <c r="BF348" s="20">
        <v>0</v>
      </c>
      <c r="BG348" s="20">
        <v>0</v>
      </c>
      <c r="BH348" s="20">
        <v>0</v>
      </c>
      <c r="BI348" s="20">
        <v>0</v>
      </c>
      <c r="BJ348" s="20">
        <v>0</v>
      </c>
      <c r="BK348" s="20">
        <v>0</v>
      </c>
      <c r="BL348" s="20">
        <v>0</v>
      </c>
      <c r="BM348" s="20">
        <v>0</v>
      </c>
      <c r="BN348" s="20">
        <v>0</v>
      </c>
      <c r="BO348" s="20">
        <v>0</v>
      </c>
      <c r="BP348" s="20">
        <v>0</v>
      </c>
      <c r="BQ348" s="20">
        <v>0</v>
      </c>
      <c r="BR348" s="20">
        <v>0</v>
      </c>
      <c r="BS348" s="20">
        <v>0</v>
      </c>
      <c r="BT348" s="20">
        <v>0</v>
      </c>
      <c r="BU348" s="20">
        <v>0</v>
      </c>
      <c r="BV348" s="20">
        <v>0</v>
      </c>
      <c r="BW348" s="20">
        <v>0</v>
      </c>
      <c r="BX348" s="20">
        <v>0</v>
      </c>
      <c r="BY348" s="20">
        <v>0</v>
      </c>
      <c r="BZ348" s="20">
        <v>22900</v>
      </c>
      <c r="CA348" s="20">
        <v>0</v>
      </c>
      <c r="CB348" s="20">
        <v>22900</v>
      </c>
      <c r="CC348" s="20">
        <v>0</v>
      </c>
      <c r="CD348" s="20">
        <v>0</v>
      </c>
      <c r="CE348" s="20">
        <v>0</v>
      </c>
      <c r="CF348" s="20">
        <v>0</v>
      </c>
      <c r="CG348" s="20">
        <v>0</v>
      </c>
      <c r="CH348" s="20">
        <v>0</v>
      </c>
      <c r="CI348" s="20">
        <v>0</v>
      </c>
      <c r="CJ348" s="20">
        <v>0</v>
      </c>
      <c r="CK348" s="20">
        <v>0</v>
      </c>
      <c r="CL348" s="20">
        <v>0</v>
      </c>
      <c r="CM348" s="20">
        <v>0</v>
      </c>
      <c r="CN348" s="20">
        <v>0</v>
      </c>
      <c r="CO348" s="20">
        <v>0</v>
      </c>
      <c r="CP348" s="20">
        <v>0</v>
      </c>
      <c r="CQ348" s="20">
        <v>0</v>
      </c>
      <c r="CR348" s="20">
        <v>0</v>
      </c>
      <c r="CS348" s="20">
        <v>0</v>
      </c>
      <c r="CT348" s="20">
        <v>0</v>
      </c>
      <c r="CU348" s="20">
        <v>0</v>
      </c>
      <c r="CV348" s="20">
        <v>0</v>
      </c>
      <c r="CW348" s="20">
        <v>0</v>
      </c>
      <c r="CX348" s="20">
        <v>0</v>
      </c>
      <c r="CY348" s="20">
        <v>0</v>
      </c>
      <c r="CZ348" s="20">
        <v>0</v>
      </c>
      <c r="DA348" s="20">
        <v>0</v>
      </c>
      <c r="DB348" s="20">
        <v>0</v>
      </c>
      <c r="DC348" s="20">
        <v>0</v>
      </c>
      <c r="DD348" s="20">
        <v>0</v>
      </c>
      <c r="DE348" s="20">
        <v>0</v>
      </c>
      <c r="DF348" s="20">
        <v>0</v>
      </c>
      <c r="DG348" s="29">
        <v>0</v>
      </c>
    </row>
    <row r="349" ht="15.4" customHeight="1" spans="1:111">
      <c r="A349" s="21" t="s">
        <v>2548</v>
      </c>
      <c r="B349" s="22" t="s">
        <v>1744</v>
      </c>
      <c r="C349" s="22" t="s">
        <v>1744</v>
      </c>
      <c r="D349" s="22" t="s">
        <v>1955</v>
      </c>
      <c r="E349" s="20">
        <v>1117603</v>
      </c>
      <c r="F349" s="20">
        <v>1065143.34</v>
      </c>
      <c r="G349" s="20">
        <v>513277.52</v>
      </c>
      <c r="H349" s="20">
        <v>347123</v>
      </c>
      <c r="I349" s="20">
        <v>3000</v>
      </c>
      <c r="J349" s="20">
        <v>6720</v>
      </c>
      <c r="K349" s="20">
        <v>0</v>
      </c>
      <c r="L349" s="20">
        <v>44037.16</v>
      </c>
      <c r="M349" s="20">
        <v>0</v>
      </c>
      <c r="N349" s="20">
        <v>0</v>
      </c>
      <c r="O349" s="20">
        <v>6647.58</v>
      </c>
      <c r="P349" s="20">
        <v>7431.42</v>
      </c>
      <c r="Q349" s="20">
        <v>9516</v>
      </c>
      <c r="R349" s="20">
        <v>0</v>
      </c>
      <c r="S349" s="20">
        <v>127390.66</v>
      </c>
      <c r="T349" s="20">
        <v>52459.66</v>
      </c>
      <c r="U349" s="20">
        <v>7879</v>
      </c>
      <c r="V349" s="20">
        <v>949</v>
      </c>
      <c r="W349" s="20">
        <v>0</v>
      </c>
      <c r="X349" s="20">
        <v>0</v>
      </c>
      <c r="Y349" s="20">
        <v>0</v>
      </c>
      <c r="Z349" s="20">
        <v>4689.21</v>
      </c>
      <c r="AA349" s="20">
        <v>7992.19</v>
      </c>
      <c r="AB349" s="20">
        <v>0</v>
      </c>
      <c r="AC349" s="20">
        <v>0</v>
      </c>
      <c r="AD349" s="20">
        <v>0</v>
      </c>
      <c r="AE349" s="20">
        <v>0</v>
      </c>
      <c r="AF349" s="20">
        <v>0</v>
      </c>
      <c r="AG349" s="20">
        <v>0</v>
      </c>
      <c r="AH349" s="20">
        <v>0</v>
      </c>
      <c r="AI349" s="20">
        <v>0</v>
      </c>
      <c r="AJ349" s="20">
        <v>0</v>
      </c>
      <c r="AK349" s="20">
        <v>0</v>
      </c>
      <c r="AL349" s="20">
        <v>0</v>
      </c>
      <c r="AM349" s="20">
        <v>0</v>
      </c>
      <c r="AN349" s="20">
        <v>0</v>
      </c>
      <c r="AO349" s="20">
        <v>0</v>
      </c>
      <c r="AP349" s="20">
        <v>0</v>
      </c>
      <c r="AQ349" s="20">
        <v>0</v>
      </c>
      <c r="AR349" s="20">
        <v>30950.26</v>
      </c>
      <c r="AS349" s="20">
        <v>0</v>
      </c>
      <c r="AT349" s="20">
        <v>0</v>
      </c>
      <c r="AU349" s="20">
        <v>0</v>
      </c>
      <c r="AV349" s="20">
        <v>0</v>
      </c>
      <c r="AW349" s="20">
        <v>0</v>
      </c>
      <c r="AX349" s="20">
        <v>0</v>
      </c>
      <c r="AY349" s="20">
        <v>0</v>
      </c>
      <c r="AZ349" s="20">
        <v>0</v>
      </c>
      <c r="BA349" s="20">
        <v>0</v>
      </c>
      <c r="BB349" s="20">
        <v>0</v>
      </c>
      <c r="BC349" s="20">
        <v>0</v>
      </c>
      <c r="BD349" s="20">
        <v>0</v>
      </c>
      <c r="BE349" s="20">
        <v>0</v>
      </c>
      <c r="BF349" s="20">
        <v>0</v>
      </c>
      <c r="BG349" s="20">
        <v>0</v>
      </c>
      <c r="BH349" s="20">
        <v>0</v>
      </c>
      <c r="BI349" s="20">
        <v>0</v>
      </c>
      <c r="BJ349" s="20">
        <v>0</v>
      </c>
      <c r="BK349" s="20">
        <v>0</v>
      </c>
      <c r="BL349" s="20">
        <v>0</v>
      </c>
      <c r="BM349" s="20">
        <v>0</v>
      </c>
      <c r="BN349" s="20">
        <v>0</v>
      </c>
      <c r="BO349" s="20">
        <v>0</v>
      </c>
      <c r="BP349" s="20">
        <v>0</v>
      </c>
      <c r="BQ349" s="20">
        <v>0</v>
      </c>
      <c r="BR349" s="20">
        <v>0</v>
      </c>
      <c r="BS349" s="20">
        <v>0</v>
      </c>
      <c r="BT349" s="20">
        <v>0</v>
      </c>
      <c r="BU349" s="20">
        <v>0</v>
      </c>
      <c r="BV349" s="20">
        <v>0</v>
      </c>
      <c r="BW349" s="20">
        <v>0</v>
      </c>
      <c r="BX349" s="20">
        <v>0</v>
      </c>
      <c r="BY349" s="20">
        <v>0</v>
      </c>
      <c r="BZ349" s="20">
        <v>0</v>
      </c>
      <c r="CA349" s="20">
        <v>0</v>
      </c>
      <c r="CB349" s="20">
        <v>0</v>
      </c>
      <c r="CC349" s="20">
        <v>0</v>
      </c>
      <c r="CD349" s="20">
        <v>0</v>
      </c>
      <c r="CE349" s="20">
        <v>0</v>
      </c>
      <c r="CF349" s="20">
        <v>0</v>
      </c>
      <c r="CG349" s="20">
        <v>0</v>
      </c>
      <c r="CH349" s="20">
        <v>0</v>
      </c>
      <c r="CI349" s="20">
        <v>0</v>
      </c>
      <c r="CJ349" s="20">
        <v>0</v>
      </c>
      <c r="CK349" s="20">
        <v>0</v>
      </c>
      <c r="CL349" s="20">
        <v>0</v>
      </c>
      <c r="CM349" s="20">
        <v>0</v>
      </c>
      <c r="CN349" s="20">
        <v>0</v>
      </c>
      <c r="CO349" s="20">
        <v>0</v>
      </c>
      <c r="CP349" s="20">
        <v>0</v>
      </c>
      <c r="CQ349" s="20">
        <v>0</v>
      </c>
      <c r="CR349" s="20">
        <v>0</v>
      </c>
      <c r="CS349" s="20">
        <v>0</v>
      </c>
      <c r="CT349" s="20">
        <v>0</v>
      </c>
      <c r="CU349" s="20">
        <v>0</v>
      </c>
      <c r="CV349" s="20">
        <v>0</v>
      </c>
      <c r="CW349" s="20">
        <v>0</v>
      </c>
      <c r="CX349" s="20">
        <v>0</v>
      </c>
      <c r="CY349" s="20">
        <v>0</v>
      </c>
      <c r="CZ349" s="20">
        <v>0</v>
      </c>
      <c r="DA349" s="20">
        <v>0</v>
      </c>
      <c r="DB349" s="20">
        <v>0</v>
      </c>
      <c r="DC349" s="20">
        <v>0</v>
      </c>
      <c r="DD349" s="20">
        <v>0</v>
      </c>
      <c r="DE349" s="20">
        <v>0</v>
      </c>
      <c r="DF349" s="20">
        <v>0</v>
      </c>
      <c r="DG349" s="29">
        <v>0</v>
      </c>
    </row>
    <row r="350" ht="15.4" customHeight="1" spans="1:111">
      <c r="A350" s="21" t="s">
        <v>2549</v>
      </c>
      <c r="B350" s="22" t="s">
        <v>1744</v>
      </c>
      <c r="C350" s="22" t="s">
        <v>1744</v>
      </c>
      <c r="D350" s="22" t="s">
        <v>1957</v>
      </c>
      <c r="E350" s="20">
        <v>545407.89</v>
      </c>
      <c r="F350" s="20">
        <v>0</v>
      </c>
      <c r="G350" s="20">
        <v>0</v>
      </c>
      <c r="H350" s="20">
        <v>0</v>
      </c>
      <c r="I350" s="20">
        <v>0</v>
      </c>
      <c r="J350" s="20">
        <v>0</v>
      </c>
      <c r="K350" s="20">
        <v>0</v>
      </c>
      <c r="L350" s="20">
        <v>0</v>
      </c>
      <c r="M350" s="20">
        <v>0</v>
      </c>
      <c r="N350" s="20">
        <v>0</v>
      </c>
      <c r="O350" s="20">
        <v>0</v>
      </c>
      <c r="P350" s="20">
        <v>0</v>
      </c>
      <c r="Q350" s="20">
        <v>0</v>
      </c>
      <c r="R350" s="20">
        <v>0</v>
      </c>
      <c r="S350" s="20">
        <v>0</v>
      </c>
      <c r="T350" s="20">
        <v>522507.89</v>
      </c>
      <c r="U350" s="20">
        <v>0</v>
      </c>
      <c r="V350" s="20">
        <v>952</v>
      </c>
      <c r="W350" s="20">
        <v>0</v>
      </c>
      <c r="X350" s="20">
        <v>0</v>
      </c>
      <c r="Y350" s="20">
        <v>0</v>
      </c>
      <c r="Z350" s="20">
        <v>0</v>
      </c>
      <c r="AA350" s="20">
        <v>13120</v>
      </c>
      <c r="AB350" s="20">
        <v>0</v>
      </c>
      <c r="AC350" s="20">
        <v>0</v>
      </c>
      <c r="AD350" s="20">
        <v>0</v>
      </c>
      <c r="AE350" s="20">
        <v>0</v>
      </c>
      <c r="AF350" s="20">
        <v>0</v>
      </c>
      <c r="AG350" s="20">
        <v>0</v>
      </c>
      <c r="AH350" s="20">
        <v>0</v>
      </c>
      <c r="AI350" s="20">
        <v>0</v>
      </c>
      <c r="AJ350" s="20">
        <v>0</v>
      </c>
      <c r="AK350" s="20">
        <v>0</v>
      </c>
      <c r="AL350" s="20">
        <v>246138</v>
      </c>
      <c r="AM350" s="20">
        <v>0</v>
      </c>
      <c r="AN350" s="20">
        <v>3440</v>
      </c>
      <c r="AO350" s="20">
        <v>179404.89</v>
      </c>
      <c r="AP350" s="20">
        <v>0</v>
      </c>
      <c r="AQ350" s="20">
        <v>0</v>
      </c>
      <c r="AR350" s="20">
        <v>0</v>
      </c>
      <c r="AS350" s="20">
        <v>0</v>
      </c>
      <c r="AT350" s="20">
        <v>0</v>
      </c>
      <c r="AU350" s="20">
        <v>79453</v>
      </c>
      <c r="AV350" s="20">
        <v>0</v>
      </c>
      <c r="AW350" s="20">
        <v>0</v>
      </c>
      <c r="AX350" s="20">
        <v>0</v>
      </c>
      <c r="AY350" s="20">
        <v>0</v>
      </c>
      <c r="AZ350" s="20">
        <v>0</v>
      </c>
      <c r="BA350" s="20">
        <v>0</v>
      </c>
      <c r="BB350" s="20">
        <v>0</v>
      </c>
      <c r="BC350" s="20">
        <v>0</v>
      </c>
      <c r="BD350" s="20">
        <v>0</v>
      </c>
      <c r="BE350" s="20">
        <v>0</v>
      </c>
      <c r="BF350" s="20">
        <v>0</v>
      </c>
      <c r="BG350" s="20">
        <v>0</v>
      </c>
      <c r="BH350" s="20">
        <v>0</v>
      </c>
      <c r="BI350" s="20">
        <v>0</v>
      </c>
      <c r="BJ350" s="20">
        <v>0</v>
      </c>
      <c r="BK350" s="20">
        <v>0</v>
      </c>
      <c r="BL350" s="20">
        <v>0</v>
      </c>
      <c r="BM350" s="20">
        <v>0</v>
      </c>
      <c r="BN350" s="20">
        <v>0</v>
      </c>
      <c r="BO350" s="20">
        <v>0</v>
      </c>
      <c r="BP350" s="20">
        <v>0</v>
      </c>
      <c r="BQ350" s="20">
        <v>0</v>
      </c>
      <c r="BR350" s="20">
        <v>0</v>
      </c>
      <c r="BS350" s="20">
        <v>0</v>
      </c>
      <c r="BT350" s="20">
        <v>0</v>
      </c>
      <c r="BU350" s="20">
        <v>0</v>
      </c>
      <c r="BV350" s="20">
        <v>0</v>
      </c>
      <c r="BW350" s="20">
        <v>0</v>
      </c>
      <c r="BX350" s="20">
        <v>0</v>
      </c>
      <c r="BY350" s="20">
        <v>0</v>
      </c>
      <c r="BZ350" s="20">
        <v>22900</v>
      </c>
      <c r="CA350" s="20">
        <v>0</v>
      </c>
      <c r="CB350" s="20">
        <v>22900</v>
      </c>
      <c r="CC350" s="20">
        <v>0</v>
      </c>
      <c r="CD350" s="20">
        <v>0</v>
      </c>
      <c r="CE350" s="20">
        <v>0</v>
      </c>
      <c r="CF350" s="20">
        <v>0</v>
      </c>
      <c r="CG350" s="20">
        <v>0</v>
      </c>
      <c r="CH350" s="20">
        <v>0</v>
      </c>
      <c r="CI350" s="20">
        <v>0</v>
      </c>
      <c r="CJ350" s="20">
        <v>0</v>
      </c>
      <c r="CK350" s="20">
        <v>0</v>
      </c>
      <c r="CL350" s="20">
        <v>0</v>
      </c>
      <c r="CM350" s="20">
        <v>0</v>
      </c>
      <c r="CN350" s="20">
        <v>0</v>
      </c>
      <c r="CO350" s="20">
        <v>0</v>
      </c>
      <c r="CP350" s="20">
        <v>0</v>
      </c>
      <c r="CQ350" s="20">
        <v>0</v>
      </c>
      <c r="CR350" s="20">
        <v>0</v>
      </c>
      <c r="CS350" s="20">
        <v>0</v>
      </c>
      <c r="CT350" s="20">
        <v>0</v>
      </c>
      <c r="CU350" s="20">
        <v>0</v>
      </c>
      <c r="CV350" s="20">
        <v>0</v>
      </c>
      <c r="CW350" s="20">
        <v>0</v>
      </c>
      <c r="CX350" s="20">
        <v>0</v>
      </c>
      <c r="CY350" s="20">
        <v>0</v>
      </c>
      <c r="CZ350" s="20">
        <v>0</v>
      </c>
      <c r="DA350" s="20">
        <v>0</v>
      </c>
      <c r="DB350" s="20">
        <v>0</v>
      </c>
      <c r="DC350" s="20">
        <v>0</v>
      </c>
      <c r="DD350" s="20">
        <v>0</v>
      </c>
      <c r="DE350" s="20">
        <v>0</v>
      </c>
      <c r="DF350" s="20">
        <v>0</v>
      </c>
      <c r="DG350" s="29">
        <v>0</v>
      </c>
    </row>
    <row r="351" ht="15.4" customHeight="1" spans="1:111">
      <c r="A351" s="21" t="s">
        <v>2550</v>
      </c>
      <c r="B351" s="22" t="s">
        <v>1744</v>
      </c>
      <c r="C351" s="22" t="s">
        <v>1744</v>
      </c>
      <c r="D351" s="22" t="s">
        <v>2551</v>
      </c>
      <c r="E351" s="20">
        <v>200000</v>
      </c>
      <c r="F351" s="20">
        <v>0</v>
      </c>
      <c r="G351" s="20">
        <v>0</v>
      </c>
      <c r="H351" s="20">
        <v>0</v>
      </c>
      <c r="I351" s="20">
        <v>0</v>
      </c>
      <c r="J351" s="20">
        <v>0</v>
      </c>
      <c r="K351" s="20">
        <v>0</v>
      </c>
      <c r="L351" s="20">
        <v>0</v>
      </c>
      <c r="M351" s="20">
        <v>0</v>
      </c>
      <c r="N351" s="20">
        <v>0</v>
      </c>
      <c r="O351" s="20">
        <v>0</v>
      </c>
      <c r="P351" s="20">
        <v>0</v>
      </c>
      <c r="Q351" s="20">
        <v>0</v>
      </c>
      <c r="R351" s="20">
        <v>0</v>
      </c>
      <c r="S351" s="20">
        <v>0</v>
      </c>
      <c r="T351" s="20">
        <v>200000</v>
      </c>
      <c r="U351" s="20">
        <v>0</v>
      </c>
      <c r="V351" s="20">
        <v>0</v>
      </c>
      <c r="W351" s="20">
        <v>0</v>
      </c>
      <c r="X351" s="20">
        <v>0</v>
      </c>
      <c r="Y351" s="20">
        <v>0</v>
      </c>
      <c r="Z351" s="20">
        <v>0</v>
      </c>
      <c r="AA351" s="20">
        <v>0</v>
      </c>
      <c r="AB351" s="20">
        <v>0</v>
      </c>
      <c r="AC351" s="20">
        <v>0</v>
      </c>
      <c r="AD351" s="20">
        <v>0</v>
      </c>
      <c r="AE351" s="20">
        <v>0</v>
      </c>
      <c r="AF351" s="20">
        <v>0</v>
      </c>
      <c r="AG351" s="20">
        <v>0</v>
      </c>
      <c r="AH351" s="20">
        <v>0</v>
      </c>
      <c r="AI351" s="20">
        <v>0</v>
      </c>
      <c r="AJ351" s="20">
        <v>0</v>
      </c>
      <c r="AK351" s="20">
        <v>0</v>
      </c>
      <c r="AL351" s="20">
        <v>0</v>
      </c>
      <c r="AM351" s="20">
        <v>0</v>
      </c>
      <c r="AN351" s="20">
        <v>0</v>
      </c>
      <c r="AO351" s="20">
        <v>200000</v>
      </c>
      <c r="AP351" s="20">
        <v>0</v>
      </c>
      <c r="AQ351" s="20">
        <v>0</v>
      </c>
      <c r="AR351" s="20">
        <v>0</v>
      </c>
      <c r="AS351" s="20">
        <v>0</v>
      </c>
      <c r="AT351" s="20">
        <v>0</v>
      </c>
      <c r="AU351" s="20">
        <v>0</v>
      </c>
      <c r="AV351" s="20">
        <v>0</v>
      </c>
      <c r="AW351" s="20">
        <v>0</v>
      </c>
      <c r="AX351" s="20">
        <v>0</v>
      </c>
      <c r="AY351" s="20">
        <v>0</v>
      </c>
      <c r="AZ351" s="20">
        <v>0</v>
      </c>
      <c r="BA351" s="20">
        <v>0</v>
      </c>
      <c r="BB351" s="20">
        <v>0</v>
      </c>
      <c r="BC351" s="20">
        <v>0</v>
      </c>
      <c r="BD351" s="20">
        <v>0</v>
      </c>
      <c r="BE351" s="20">
        <v>0</v>
      </c>
      <c r="BF351" s="20">
        <v>0</v>
      </c>
      <c r="BG351" s="20">
        <v>0</v>
      </c>
      <c r="BH351" s="20">
        <v>0</v>
      </c>
      <c r="BI351" s="20">
        <v>0</v>
      </c>
      <c r="BJ351" s="20">
        <v>0</v>
      </c>
      <c r="BK351" s="20">
        <v>0</v>
      </c>
      <c r="BL351" s="20">
        <v>0</v>
      </c>
      <c r="BM351" s="20">
        <v>0</v>
      </c>
      <c r="BN351" s="20">
        <v>0</v>
      </c>
      <c r="BO351" s="20">
        <v>0</v>
      </c>
      <c r="BP351" s="20">
        <v>0</v>
      </c>
      <c r="BQ351" s="20">
        <v>0</v>
      </c>
      <c r="BR351" s="20">
        <v>0</v>
      </c>
      <c r="BS351" s="20">
        <v>0</v>
      </c>
      <c r="BT351" s="20">
        <v>0</v>
      </c>
      <c r="BU351" s="20">
        <v>0</v>
      </c>
      <c r="BV351" s="20">
        <v>0</v>
      </c>
      <c r="BW351" s="20">
        <v>0</v>
      </c>
      <c r="BX351" s="20">
        <v>0</v>
      </c>
      <c r="BY351" s="20">
        <v>0</v>
      </c>
      <c r="BZ351" s="20">
        <v>0</v>
      </c>
      <c r="CA351" s="20">
        <v>0</v>
      </c>
      <c r="CB351" s="20">
        <v>0</v>
      </c>
      <c r="CC351" s="20">
        <v>0</v>
      </c>
      <c r="CD351" s="20">
        <v>0</v>
      </c>
      <c r="CE351" s="20">
        <v>0</v>
      </c>
      <c r="CF351" s="20">
        <v>0</v>
      </c>
      <c r="CG351" s="20">
        <v>0</v>
      </c>
      <c r="CH351" s="20">
        <v>0</v>
      </c>
      <c r="CI351" s="20">
        <v>0</v>
      </c>
      <c r="CJ351" s="20">
        <v>0</v>
      </c>
      <c r="CK351" s="20">
        <v>0</v>
      </c>
      <c r="CL351" s="20">
        <v>0</v>
      </c>
      <c r="CM351" s="20">
        <v>0</v>
      </c>
      <c r="CN351" s="20">
        <v>0</v>
      </c>
      <c r="CO351" s="20">
        <v>0</v>
      </c>
      <c r="CP351" s="20">
        <v>0</v>
      </c>
      <c r="CQ351" s="20">
        <v>0</v>
      </c>
      <c r="CR351" s="20">
        <v>0</v>
      </c>
      <c r="CS351" s="20">
        <v>0</v>
      </c>
      <c r="CT351" s="20">
        <v>0</v>
      </c>
      <c r="CU351" s="20">
        <v>0</v>
      </c>
      <c r="CV351" s="20">
        <v>0</v>
      </c>
      <c r="CW351" s="20">
        <v>0</v>
      </c>
      <c r="CX351" s="20">
        <v>0</v>
      </c>
      <c r="CY351" s="20">
        <v>0</v>
      </c>
      <c r="CZ351" s="20">
        <v>0</v>
      </c>
      <c r="DA351" s="20">
        <v>0</v>
      </c>
      <c r="DB351" s="20">
        <v>0</v>
      </c>
      <c r="DC351" s="20">
        <v>0</v>
      </c>
      <c r="DD351" s="20">
        <v>0</v>
      </c>
      <c r="DE351" s="20">
        <v>0</v>
      </c>
      <c r="DF351" s="20">
        <v>0</v>
      </c>
      <c r="DG351" s="29">
        <v>0</v>
      </c>
    </row>
    <row r="352" ht="15.4" customHeight="1" spans="1:111">
      <c r="A352" s="21" t="s">
        <v>2552</v>
      </c>
      <c r="B352" s="22" t="s">
        <v>1744</v>
      </c>
      <c r="C352" s="22" t="s">
        <v>1744</v>
      </c>
      <c r="D352" s="22" t="s">
        <v>2553</v>
      </c>
      <c r="E352" s="20">
        <v>310000</v>
      </c>
      <c r="F352" s="20">
        <v>0</v>
      </c>
      <c r="G352" s="20">
        <v>0</v>
      </c>
      <c r="H352" s="20">
        <v>0</v>
      </c>
      <c r="I352" s="20">
        <v>0</v>
      </c>
      <c r="J352" s="20">
        <v>0</v>
      </c>
      <c r="K352" s="20">
        <v>0</v>
      </c>
      <c r="L352" s="20">
        <v>0</v>
      </c>
      <c r="M352" s="20">
        <v>0</v>
      </c>
      <c r="N352" s="20">
        <v>0</v>
      </c>
      <c r="O352" s="20">
        <v>0</v>
      </c>
      <c r="P352" s="20">
        <v>0</v>
      </c>
      <c r="Q352" s="20">
        <v>0</v>
      </c>
      <c r="R352" s="20">
        <v>0</v>
      </c>
      <c r="S352" s="20">
        <v>0</v>
      </c>
      <c r="T352" s="20">
        <v>310000</v>
      </c>
      <c r="U352" s="20">
        <v>0</v>
      </c>
      <c r="V352" s="20">
        <v>0</v>
      </c>
      <c r="W352" s="20">
        <v>0</v>
      </c>
      <c r="X352" s="20">
        <v>0</v>
      </c>
      <c r="Y352" s="20">
        <v>0</v>
      </c>
      <c r="Z352" s="20">
        <v>0</v>
      </c>
      <c r="AA352" s="20">
        <v>0</v>
      </c>
      <c r="AB352" s="20">
        <v>0</v>
      </c>
      <c r="AC352" s="20">
        <v>0</v>
      </c>
      <c r="AD352" s="20">
        <v>0</v>
      </c>
      <c r="AE352" s="20">
        <v>0</v>
      </c>
      <c r="AF352" s="20">
        <v>0</v>
      </c>
      <c r="AG352" s="20">
        <v>0</v>
      </c>
      <c r="AH352" s="20">
        <v>0</v>
      </c>
      <c r="AI352" s="20">
        <v>0</v>
      </c>
      <c r="AJ352" s="20">
        <v>0</v>
      </c>
      <c r="AK352" s="20">
        <v>0</v>
      </c>
      <c r="AL352" s="20">
        <v>0</v>
      </c>
      <c r="AM352" s="20">
        <v>0</v>
      </c>
      <c r="AN352" s="20">
        <v>0</v>
      </c>
      <c r="AO352" s="20">
        <v>310000</v>
      </c>
      <c r="AP352" s="20">
        <v>0</v>
      </c>
      <c r="AQ352" s="20">
        <v>0</v>
      </c>
      <c r="AR352" s="20">
        <v>0</v>
      </c>
      <c r="AS352" s="20">
        <v>0</v>
      </c>
      <c r="AT352" s="20">
        <v>0</v>
      </c>
      <c r="AU352" s="20">
        <v>0</v>
      </c>
      <c r="AV352" s="20">
        <v>0</v>
      </c>
      <c r="AW352" s="20">
        <v>0</v>
      </c>
      <c r="AX352" s="20">
        <v>0</v>
      </c>
      <c r="AY352" s="20">
        <v>0</v>
      </c>
      <c r="AZ352" s="20">
        <v>0</v>
      </c>
      <c r="BA352" s="20">
        <v>0</v>
      </c>
      <c r="BB352" s="20">
        <v>0</v>
      </c>
      <c r="BC352" s="20">
        <v>0</v>
      </c>
      <c r="BD352" s="20">
        <v>0</v>
      </c>
      <c r="BE352" s="20">
        <v>0</v>
      </c>
      <c r="BF352" s="20">
        <v>0</v>
      </c>
      <c r="BG352" s="20">
        <v>0</v>
      </c>
      <c r="BH352" s="20">
        <v>0</v>
      </c>
      <c r="BI352" s="20">
        <v>0</v>
      </c>
      <c r="BJ352" s="20">
        <v>0</v>
      </c>
      <c r="BK352" s="20">
        <v>0</v>
      </c>
      <c r="BL352" s="20">
        <v>0</v>
      </c>
      <c r="BM352" s="20">
        <v>0</v>
      </c>
      <c r="BN352" s="20">
        <v>0</v>
      </c>
      <c r="BO352" s="20">
        <v>0</v>
      </c>
      <c r="BP352" s="20">
        <v>0</v>
      </c>
      <c r="BQ352" s="20">
        <v>0</v>
      </c>
      <c r="BR352" s="20">
        <v>0</v>
      </c>
      <c r="BS352" s="20">
        <v>0</v>
      </c>
      <c r="BT352" s="20">
        <v>0</v>
      </c>
      <c r="BU352" s="20">
        <v>0</v>
      </c>
      <c r="BV352" s="20">
        <v>0</v>
      </c>
      <c r="BW352" s="20">
        <v>0</v>
      </c>
      <c r="BX352" s="20">
        <v>0</v>
      </c>
      <c r="BY352" s="20">
        <v>0</v>
      </c>
      <c r="BZ352" s="20">
        <v>0</v>
      </c>
      <c r="CA352" s="20">
        <v>0</v>
      </c>
      <c r="CB352" s="20">
        <v>0</v>
      </c>
      <c r="CC352" s="20">
        <v>0</v>
      </c>
      <c r="CD352" s="20">
        <v>0</v>
      </c>
      <c r="CE352" s="20">
        <v>0</v>
      </c>
      <c r="CF352" s="20">
        <v>0</v>
      </c>
      <c r="CG352" s="20">
        <v>0</v>
      </c>
      <c r="CH352" s="20">
        <v>0</v>
      </c>
      <c r="CI352" s="20">
        <v>0</v>
      </c>
      <c r="CJ352" s="20">
        <v>0</v>
      </c>
      <c r="CK352" s="20">
        <v>0</v>
      </c>
      <c r="CL352" s="20">
        <v>0</v>
      </c>
      <c r="CM352" s="20">
        <v>0</v>
      </c>
      <c r="CN352" s="20">
        <v>0</v>
      </c>
      <c r="CO352" s="20">
        <v>0</v>
      </c>
      <c r="CP352" s="20">
        <v>0</v>
      </c>
      <c r="CQ352" s="20">
        <v>0</v>
      </c>
      <c r="CR352" s="20">
        <v>0</v>
      </c>
      <c r="CS352" s="20">
        <v>0</v>
      </c>
      <c r="CT352" s="20">
        <v>0</v>
      </c>
      <c r="CU352" s="20">
        <v>0</v>
      </c>
      <c r="CV352" s="20">
        <v>0</v>
      </c>
      <c r="CW352" s="20">
        <v>0</v>
      </c>
      <c r="CX352" s="20">
        <v>0</v>
      </c>
      <c r="CY352" s="20">
        <v>0</v>
      </c>
      <c r="CZ352" s="20">
        <v>0</v>
      </c>
      <c r="DA352" s="20">
        <v>0</v>
      </c>
      <c r="DB352" s="20">
        <v>0</v>
      </c>
      <c r="DC352" s="20">
        <v>0</v>
      </c>
      <c r="DD352" s="20">
        <v>0</v>
      </c>
      <c r="DE352" s="20">
        <v>0</v>
      </c>
      <c r="DF352" s="20">
        <v>0</v>
      </c>
      <c r="DG352" s="29">
        <v>0</v>
      </c>
    </row>
    <row r="353" ht="15.4" customHeight="1" spans="1:111">
      <c r="A353" s="21" t="s">
        <v>2554</v>
      </c>
      <c r="B353" s="22" t="s">
        <v>1744</v>
      </c>
      <c r="C353" s="22" t="s">
        <v>1744</v>
      </c>
      <c r="D353" s="22" t="s">
        <v>2555</v>
      </c>
      <c r="E353" s="20">
        <v>100000</v>
      </c>
      <c r="F353" s="20">
        <v>0</v>
      </c>
      <c r="G353" s="20">
        <v>0</v>
      </c>
      <c r="H353" s="20">
        <v>0</v>
      </c>
      <c r="I353" s="20">
        <v>0</v>
      </c>
      <c r="J353" s="20">
        <v>0</v>
      </c>
      <c r="K353" s="20">
        <v>0</v>
      </c>
      <c r="L353" s="20">
        <v>0</v>
      </c>
      <c r="M353" s="20">
        <v>0</v>
      </c>
      <c r="N353" s="20">
        <v>0</v>
      </c>
      <c r="O353" s="20">
        <v>0</v>
      </c>
      <c r="P353" s="20">
        <v>0</v>
      </c>
      <c r="Q353" s="20">
        <v>0</v>
      </c>
      <c r="R353" s="20">
        <v>0</v>
      </c>
      <c r="S353" s="20">
        <v>0</v>
      </c>
      <c r="T353" s="20">
        <v>100000</v>
      </c>
      <c r="U353" s="20">
        <v>0</v>
      </c>
      <c r="V353" s="20">
        <v>0</v>
      </c>
      <c r="W353" s="20">
        <v>0</v>
      </c>
      <c r="X353" s="20">
        <v>0</v>
      </c>
      <c r="Y353" s="20">
        <v>0</v>
      </c>
      <c r="Z353" s="20">
        <v>0</v>
      </c>
      <c r="AA353" s="20">
        <v>0</v>
      </c>
      <c r="AB353" s="20">
        <v>0</v>
      </c>
      <c r="AC353" s="20">
        <v>0</v>
      </c>
      <c r="AD353" s="20">
        <v>0</v>
      </c>
      <c r="AE353" s="20">
        <v>0</v>
      </c>
      <c r="AF353" s="20">
        <v>0</v>
      </c>
      <c r="AG353" s="20">
        <v>0</v>
      </c>
      <c r="AH353" s="20">
        <v>0</v>
      </c>
      <c r="AI353" s="20">
        <v>0</v>
      </c>
      <c r="AJ353" s="20">
        <v>0</v>
      </c>
      <c r="AK353" s="20">
        <v>0</v>
      </c>
      <c r="AL353" s="20">
        <v>0</v>
      </c>
      <c r="AM353" s="20">
        <v>0</v>
      </c>
      <c r="AN353" s="20">
        <v>0</v>
      </c>
      <c r="AO353" s="20">
        <v>100000</v>
      </c>
      <c r="AP353" s="20">
        <v>0</v>
      </c>
      <c r="AQ353" s="20">
        <v>0</v>
      </c>
      <c r="AR353" s="20">
        <v>0</v>
      </c>
      <c r="AS353" s="20">
        <v>0</v>
      </c>
      <c r="AT353" s="20">
        <v>0</v>
      </c>
      <c r="AU353" s="20">
        <v>0</v>
      </c>
      <c r="AV353" s="20">
        <v>0</v>
      </c>
      <c r="AW353" s="20">
        <v>0</v>
      </c>
      <c r="AX353" s="20">
        <v>0</v>
      </c>
      <c r="AY353" s="20">
        <v>0</v>
      </c>
      <c r="AZ353" s="20">
        <v>0</v>
      </c>
      <c r="BA353" s="20">
        <v>0</v>
      </c>
      <c r="BB353" s="20">
        <v>0</v>
      </c>
      <c r="BC353" s="20">
        <v>0</v>
      </c>
      <c r="BD353" s="20">
        <v>0</v>
      </c>
      <c r="BE353" s="20">
        <v>0</v>
      </c>
      <c r="BF353" s="20">
        <v>0</v>
      </c>
      <c r="BG353" s="20">
        <v>0</v>
      </c>
      <c r="BH353" s="20">
        <v>0</v>
      </c>
      <c r="BI353" s="20">
        <v>0</v>
      </c>
      <c r="BJ353" s="20">
        <v>0</v>
      </c>
      <c r="BK353" s="20">
        <v>0</v>
      </c>
      <c r="BL353" s="20">
        <v>0</v>
      </c>
      <c r="BM353" s="20">
        <v>0</v>
      </c>
      <c r="BN353" s="20">
        <v>0</v>
      </c>
      <c r="BO353" s="20">
        <v>0</v>
      </c>
      <c r="BP353" s="20">
        <v>0</v>
      </c>
      <c r="BQ353" s="20">
        <v>0</v>
      </c>
      <c r="BR353" s="20">
        <v>0</v>
      </c>
      <c r="BS353" s="20">
        <v>0</v>
      </c>
      <c r="BT353" s="20">
        <v>0</v>
      </c>
      <c r="BU353" s="20">
        <v>0</v>
      </c>
      <c r="BV353" s="20">
        <v>0</v>
      </c>
      <c r="BW353" s="20">
        <v>0</v>
      </c>
      <c r="BX353" s="20">
        <v>0</v>
      </c>
      <c r="BY353" s="20">
        <v>0</v>
      </c>
      <c r="BZ353" s="20">
        <v>0</v>
      </c>
      <c r="CA353" s="20">
        <v>0</v>
      </c>
      <c r="CB353" s="20">
        <v>0</v>
      </c>
      <c r="CC353" s="20">
        <v>0</v>
      </c>
      <c r="CD353" s="20">
        <v>0</v>
      </c>
      <c r="CE353" s="20">
        <v>0</v>
      </c>
      <c r="CF353" s="20">
        <v>0</v>
      </c>
      <c r="CG353" s="20">
        <v>0</v>
      </c>
      <c r="CH353" s="20">
        <v>0</v>
      </c>
      <c r="CI353" s="20">
        <v>0</v>
      </c>
      <c r="CJ353" s="20">
        <v>0</v>
      </c>
      <c r="CK353" s="20">
        <v>0</v>
      </c>
      <c r="CL353" s="20">
        <v>0</v>
      </c>
      <c r="CM353" s="20">
        <v>0</v>
      </c>
      <c r="CN353" s="20">
        <v>0</v>
      </c>
      <c r="CO353" s="20">
        <v>0</v>
      </c>
      <c r="CP353" s="20">
        <v>0</v>
      </c>
      <c r="CQ353" s="20">
        <v>0</v>
      </c>
      <c r="CR353" s="20">
        <v>0</v>
      </c>
      <c r="CS353" s="20">
        <v>0</v>
      </c>
      <c r="CT353" s="20">
        <v>0</v>
      </c>
      <c r="CU353" s="20">
        <v>0</v>
      </c>
      <c r="CV353" s="20">
        <v>0</v>
      </c>
      <c r="CW353" s="20">
        <v>0</v>
      </c>
      <c r="CX353" s="20">
        <v>0</v>
      </c>
      <c r="CY353" s="20">
        <v>0</v>
      </c>
      <c r="CZ353" s="20">
        <v>0</v>
      </c>
      <c r="DA353" s="20">
        <v>0</v>
      </c>
      <c r="DB353" s="20">
        <v>0</v>
      </c>
      <c r="DC353" s="20">
        <v>0</v>
      </c>
      <c r="DD353" s="20">
        <v>0</v>
      </c>
      <c r="DE353" s="20">
        <v>0</v>
      </c>
      <c r="DF353" s="20">
        <v>0</v>
      </c>
      <c r="DG353" s="29">
        <v>0</v>
      </c>
    </row>
    <row r="354" ht="15.4" customHeight="1" spans="1:111">
      <c r="A354" s="21" t="s">
        <v>2556</v>
      </c>
      <c r="B354" s="22" t="s">
        <v>1744</v>
      </c>
      <c r="C354" s="22" t="s">
        <v>1744</v>
      </c>
      <c r="D354" s="22" t="s">
        <v>2557</v>
      </c>
      <c r="E354" s="20">
        <v>100000</v>
      </c>
      <c r="F354" s="20">
        <v>0</v>
      </c>
      <c r="G354" s="20">
        <v>0</v>
      </c>
      <c r="H354" s="20">
        <v>0</v>
      </c>
      <c r="I354" s="20">
        <v>0</v>
      </c>
      <c r="J354" s="20">
        <v>0</v>
      </c>
      <c r="K354" s="20">
        <v>0</v>
      </c>
      <c r="L354" s="20">
        <v>0</v>
      </c>
      <c r="M354" s="20">
        <v>0</v>
      </c>
      <c r="N354" s="20">
        <v>0</v>
      </c>
      <c r="O354" s="20">
        <v>0</v>
      </c>
      <c r="P354" s="20">
        <v>0</v>
      </c>
      <c r="Q354" s="20">
        <v>0</v>
      </c>
      <c r="R354" s="20">
        <v>0</v>
      </c>
      <c r="S354" s="20">
        <v>0</v>
      </c>
      <c r="T354" s="20">
        <v>100000</v>
      </c>
      <c r="U354" s="20">
        <v>0</v>
      </c>
      <c r="V354" s="20">
        <v>0</v>
      </c>
      <c r="W354" s="20">
        <v>0</v>
      </c>
      <c r="X354" s="20">
        <v>0</v>
      </c>
      <c r="Y354" s="20">
        <v>0</v>
      </c>
      <c r="Z354" s="20">
        <v>0</v>
      </c>
      <c r="AA354" s="20">
        <v>0</v>
      </c>
      <c r="AB354" s="20">
        <v>0</v>
      </c>
      <c r="AC354" s="20">
        <v>0</v>
      </c>
      <c r="AD354" s="20">
        <v>0</v>
      </c>
      <c r="AE354" s="20">
        <v>0</v>
      </c>
      <c r="AF354" s="20">
        <v>0</v>
      </c>
      <c r="AG354" s="20">
        <v>0</v>
      </c>
      <c r="AH354" s="20">
        <v>0</v>
      </c>
      <c r="AI354" s="20">
        <v>0</v>
      </c>
      <c r="AJ354" s="20">
        <v>0</v>
      </c>
      <c r="AK354" s="20">
        <v>0</v>
      </c>
      <c r="AL354" s="20">
        <v>0</v>
      </c>
      <c r="AM354" s="20">
        <v>0</v>
      </c>
      <c r="AN354" s="20">
        <v>0</v>
      </c>
      <c r="AO354" s="20">
        <v>100000</v>
      </c>
      <c r="AP354" s="20">
        <v>0</v>
      </c>
      <c r="AQ354" s="20">
        <v>0</v>
      </c>
      <c r="AR354" s="20">
        <v>0</v>
      </c>
      <c r="AS354" s="20">
        <v>0</v>
      </c>
      <c r="AT354" s="20">
        <v>0</v>
      </c>
      <c r="AU354" s="20">
        <v>0</v>
      </c>
      <c r="AV354" s="20">
        <v>0</v>
      </c>
      <c r="AW354" s="20">
        <v>0</v>
      </c>
      <c r="AX354" s="20">
        <v>0</v>
      </c>
      <c r="AY354" s="20">
        <v>0</v>
      </c>
      <c r="AZ354" s="20">
        <v>0</v>
      </c>
      <c r="BA354" s="20">
        <v>0</v>
      </c>
      <c r="BB354" s="20">
        <v>0</v>
      </c>
      <c r="BC354" s="20">
        <v>0</v>
      </c>
      <c r="BD354" s="20">
        <v>0</v>
      </c>
      <c r="BE354" s="20">
        <v>0</v>
      </c>
      <c r="BF354" s="20">
        <v>0</v>
      </c>
      <c r="BG354" s="20">
        <v>0</v>
      </c>
      <c r="BH354" s="20">
        <v>0</v>
      </c>
      <c r="BI354" s="20">
        <v>0</v>
      </c>
      <c r="BJ354" s="20">
        <v>0</v>
      </c>
      <c r="BK354" s="20">
        <v>0</v>
      </c>
      <c r="BL354" s="20">
        <v>0</v>
      </c>
      <c r="BM354" s="20">
        <v>0</v>
      </c>
      <c r="BN354" s="20">
        <v>0</v>
      </c>
      <c r="BO354" s="20">
        <v>0</v>
      </c>
      <c r="BP354" s="20">
        <v>0</v>
      </c>
      <c r="BQ354" s="20">
        <v>0</v>
      </c>
      <c r="BR354" s="20">
        <v>0</v>
      </c>
      <c r="BS354" s="20">
        <v>0</v>
      </c>
      <c r="BT354" s="20">
        <v>0</v>
      </c>
      <c r="BU354" s="20">
        <v>0</v>
      </c>
      <c r="BV354" s="20">
        <v>0</v>
      </c>
      <c r="BW354" s="20">
        <v>0</v>
      </c>
      <c r="BX354" s="20">
        <v>0</v>
      </c>
      <c r="BY354" s="20">
        <v>0</v>
      </c>
      <c r="BZ354" s="20">
        <v>0</v>
      </c>
      <c r="CA354" s="20">
        <v>0</v>
      </c>
      <c r="CB354" s="20">
        <v>0</v>
      </c>
      <c r="CC354" s="20">
        <v>0</v>
      </c>
      <c r="CD354" s="20">
        <v>0</v>
      </c>
      <c r="CE354" s="20">
        <v>0</v>
      </c>
      <c r="CF354" s="20">
        <v>0</v>
      </c>
      <c r="CG354" s="20">
        <v>0</v>
      </c>
      <c r="CH354" s="20">
        <v>0</v>
      </c>
      <c r="CI354" s="20">
        <v>0</v>
      </c>
      <c r="CJ354" s="20">
        <v>0</v>
      </c>
      <c r="CK354" s="20">
        <v>0</v>
      </c>
      <c r="CL354" s="20">
        <v>0</v>
      </c>
      <c r="CM354" s="20">
        <v>0</v>
      </c>
      <c r="CN354" s="20">
        <v>0</v>
      </c>
      <c r="CO354" s="20">
        <v>0</v>
      </c>
      <c r="CP354" s="20">
        <v>0</v>
      </c>
      <c r="CQ354" s="20">
        <v>0</v>
      </c>
      <c r="CR354" s="20">
        <v>0</v>
      </c>
      <c r="CS354" s="20">
        <v>0</v>
      </c>
      <c r="CT354" s="20">
        <v>0</v>
      </c>
      <c r="CU354" s="20">
        <v>0</v>
      </c>
      <c r="CV354" s="20">
        <v>0</v>
      </c>
      <c r="CW354" s="20">
        <v>0</v>
      </c>
      <c r="CX354" s="20">
        <v>0</v>
      </c>
      <c r="CY354" s="20">
        <v>0</v>
      </c>
      <c r="CZ354" s="20">
        <v>0</v>
      </c>
      <c r="DA354" s="20">
        <v>0</v>
      </c>
      <c r="DB354" s="20">
        <v>0</v>
      </c>
      <c r="DC354" s="20">
        <v>0</v>
      </c>
      <c r="DD354" s="20">
        <v>0</v>
      </c>
      <c r="DE354" s="20">
        <v>0</v>
      </c>
      <c r="DF354" s="20">
        <v>0</v>
      </c>
      <c r="DG354" s="29">
        <v>0</v>
      </c>
    </row>
    <row r="355" ht="15.4" customHeight="1" spans="1:111">
      <c r="A355" s="21" t="s">
        <v>2558</v>
      </c>
      <c r="B355" s="22" t="s">
        <v>1744</v>
      </c>
      <c r="C355" s="22" t="s">
        <v>1744</v>
      </c>
      <c r="D355" s="22" t="s">
        <v>2559</v>
      </c>
      <c r="E355" s="20">
        <v>240000</v>
      </c>
      <c r="F355" s="20">
        <v>0</v>
      </c>
      <c r="G355" s="20">
        <v>0</v>
      </c>
      <c r="H355" s="20">
        <v>0</v>
      </c>
      <c r="I355" s="20">
        <v>0</v>
      </c>
      <c r="J355" s="20">
        <v>0</v>
      </c>
      <c r="K355" s="20">
        <v>0</v>
      </c>
      <c r="L355" s="20">
        <v>0</v>
      </c>
      <c r="M355" s="20">
        <v>0</v>
      </c>
      <c r="N355" s="20">
        <v>0</v>
      </c>
      <c r="O355" s="20">
        <v>0</v>
      </c>
      <c r="P355" s="20">
        <v>0</v>
      </c>
      <c r="Q355" s="20">
        <v>0</v>
      </c>
      <c r="R355" s="20">
        <v>0</v>
      </c>
      <c r="S355" s="20">
        <v>0</v>
      </c>
      <c r="T355" s="20">
        <v>240000</v>
      </c>
      <c r="U355" s="20">
        <v>80000</v>
      </c>
      <c r="V355" s="20">
        <v>30000</v>
      </c>
      <c r="W355" s="20">
        <v>10000</v>
      </c>
      <c r="X355" s="20">
        <v>0</v>
      </c>
      <c r="Y355" s="20">
        <v>0</v>
      </c>
      <c r="Z355" s="20">
        <v>0</v>
      </c>
      <c r="AA355" s="20">
        <v>0</v>
      </c>
      <c r="AB355" s="20">
        <v>0</v>
      </c>
      <c r="AC355" s="20">
        <v>0</v>
      </c>
      <c r="AD355" s="20">
        <v>0</v>
      </c>
      <c r="AE355" s="20">
        <v>0</v>
      </c>
      <c r="AF355" s="20">
        <v>50000</v>
      </c>
      <c r="AG355" s="20">
        <v>0</v>
      </c>
      <c r="AH355" s="20">
        <v>0</v>
      </c>
      <c r="AI355" s="20">
        <v>0</v>
      </c>
      <c r="AJ355" s="20">
        <v>0</v>
      </c>
      <c r="AK355" s="20">
        <v>0</v>
      </c>
      <c r="AL355" s="20">
        <v>0</v>
      </c>
      <c r="AM355" s="20">
        <v>0</v>
      </c>
      <c r="AN355" s="20">
        <v>50000</v>
      </c>
      <c r="AO355" s="20">
        <v>0</v>
      </c>
      <c r="AP355" s="20">
        <v>0</v>
      </c>
      <c r="AQ355" s="20">
        <v>0</v>
      </c>
      <c r="AR355" s="20">
        <v>0</v>
      </c>
      <c r="AS355" s="20">
        <v>0</v>
      </c>
      <c r="AT355" s="20">
        <v>0</v>
      </c>
      <c r="AU355" s="20">
        <v>20000</v>
      </c>
      <c r="AV355" s="20">
        <v>0</v>
      </c>
      <c r="AW355" s="20">
        <v>0</v>
      </c>
      <c r="AX355" s="20">
        <v>0</v>
      </c>
      <c r="AY355" s="20">
        <v>0</v>
      </c>
      <c r="AZ355" s="20">
        <v>0</v>
      </c>
      <c r="BA355" s="20">
        <v>0</v>
      </c>
      <c r="BB355" s="20">
        <v>0</v>
      </c>
      <c r="BC355" s="20">
        <v>0</v>
      </c>
      <c r="BD355" s="20">
        <v>0</v>
      </c>
      <c r="BE355" s="20">
        <v>0</v>
      </c>
      <c r="BF355" s="20">
        <v>0</v>
      </c>
      <c r="BG355" s="20">
        <v>0</v>
      </c>
      <c r="BH355" s="20">
        <v>0</v>
      </c>
      <c r="BI355" s="20">
        <v>0</v>
      </c>
      <c r="BJ355" s="20">
        <v>0</v>
      </c>
      <c r="BK355" s="20">
        <v>0</v>
      </c>
      <c r="BL355" s="20">
        <v>0</v>
      </c>
      <c r="BM355" s="20">
        <v>0</v>
      </c>
      <c r="BN355" s="20">
        <v>0</v>
      </c>
      <c r="BO355" s="20">
        <v>0</v>
      </c>
      <c r="BP355" s="20">
        <v>0</v>
      </c>
      <c r="BQ355" s="20">
        <v>0</v>
      </c>
      <c r="BR355" s="20">
        <v>0</v>
      </c>
      <c r="BS355" s="20">
        <v>0</v>
      </c>
      <c r="BT355" s="20">
        <v>0</v>
      </c>
      <c r="BU355" s="20">
        <v>0</v>
      </c>
      <c r="BV355" s="20">
        <v>0</v>
      </c>
      <c r="BW355" s="20">
        <v>0</v>
      </c>
      <c r="BX355" s="20">
        <v>0</v>
      </c>
      <c r="BY355" s="20">
        <v>0</v>
      </c>
      <c r="BZ355" s="20">
        <v>0</v>
      </c>
      <c r="CA355" s="20">
        <v>0</v>
      </c>
      <c r="CB355" s="20">
        <v>0</v>
      </c>
      <c r="CC355" s="20">
        <v>0</v>
      </c>
      <c r="CD355" s="20">
        <v>0</v>
      </c>
      <c r="CE355" s="20">
        <v>0</v>
      </c>
      <c r="CF355" s="20">
        <v>0</v>
      </c>
      <c r="CG355" s="20">
        <v>0</v>
      </c>
      <c r="CH355" s="20">
        <v>0</v>
      </c>
      <c r="CI355" s="20">
        <v>0</v>
      </c>
      <c r="CJ355" s="20">
        <v>0</v>
      </c>
      <c r="CK355" s="20">
        <v>0</v>
      </c>
      <c r="CL355" s="20">
        <v>0</v>
      </c>
      <c r="CM355" s="20">
        <v>0</v>
      </c>
      <c r="CN355" s="20">
        <v>0</v>
      </c>
      <c r="CO355" s="20">
        <v>0</v>
      </c>
      <c r="CP355" s="20">
        <v>0</v>
      </c>
      <c r="CQ355" s="20">
        <v>0</v>
      </c>
      <c r="CR355" s="20">
        <v>0</v>
      </c>
      <c r="CS355" s="20">
        <v>0</v>
      </c>
      <c r="CT355" s="20">
        <v>0</v>
      </c>
      <c r="CU355" s="20">
        <v>0</v>
      </c>
      <c r="CV355" s="20">
        <v>0</v>
      </c>
      <c r="CW355" s="20">
        <v>0</v>
      </c>
      <c r="CX355" s="20">
        <v>0</v>
      </c>
      <c r="CY355" s="20">
        <v>0</v>
      </c>
      <c r="CZ355" s="20">
        <v>0</v>
      </c>
      <c r="DA355" s="20">
        <v>0</v>
      </c>
      <c r="DB355" s="20">
        <v>0</v>
      </c>
      <c r="DC355" s="20">
        <v>0</v>
      </c>
      <c r="DD355" s="20">
        <v>0</v>
      </c>
      <c r="DE355" s="20">
        <v>0</v>
      </c>
      <c r="DF355" s="20">
        <v>0</v>
      </c>
      <c r="DG355" s="29">
        <v>0</v>
      </c>
    </row>
    <row r="356" ht="15.4" customHeight="1" spans="1:111">
      <c r="A356" s="21" t="s">
        <v>2560</v>
      </c>
      <c r="B356" s="22" t="s">
        <v>1744</v>
      </c>
      <c r="C356" s="22" t="s">
        <v>1744</v>
      </c>
      <c r="D356" s="22" t="s">
        <v>2561</v>
      </c>
      <c r="E356" s="20">
        <v>240000</v>
      </c>
      <c r="F356" s="20">
        <v>0</v>
      </c>
      <c r="G356" s="20">
        <v>0</v>
      </c>
      <c r="H356" s="20">
        <v>0</v>
      </c>
      <c r="I356" s="20">
        <v>0</v>
      </c>
      <c r="J356" s="20">
        <v>0</v>
      </c>
      <c r="K356" s="20">
        <v>0</v>
      </c>
      <c r="L356" s="20">
        <v>0</v>
      </c>
      <c r="M356" s="20">
        <v>0</v>
      </c>
      <c r="N356" s="20">
        <v>0</v>
      </c>
      <c r="O356" s="20">
        <v>0</v>
      </c>
      <c r="P356" s="20">
        <v>0</v>
      </c>
      <c r="Q356" s="20">
        <v>0</v>
      </c>
      <c r="R356" s="20">
        <v>0</v>
      </c>
      <c r="S356" s="20">
        <v>0</v>
      </c>
      <c r="T356" s="20">
        <v>240000</v>
      </c>
      <c r="U356" s="20">
        <v>80000</v>
      </c>
      <c r="V356" s="20">
        <v>30000</v>
      </c>
      <c r="W356" s="20">
        <v>10000</v>
      </c>
      <c r="X356" s="20">
        <v>0</v>
      </c>
      <c r="Y356" s="20">
        <v>0</v>
      </c>
      <c r="Z356" s="20">
        <v>0</v>
      </c>
      <c r="AA356" s="20">
        <v>0</v>
      </c>
      <c r="AB356" s="20">
        <v>0</v>
      </c>
      <c r="AC356" s="20">
        <v>0</v>
      </c>
      <c r="AD356" s="20">
        <v>0</v>
      </c>
      <c r="AE356" s="20">
        <v>0</v>
      </c>
      <c r="AF356" s="20">
        <v>50000</v>
      </c>
      <c r="AG356" s="20">
        <v>0</v>
      </c>
      <c r="AH356" s="20">
        <v>0</v>
      </c>
      <c r="AI356" s="20">
        <v>0</v>
      </c>
      <c r="AJ356" s="20">
        <v>0</v>
      </c>
      <c r="AK356" s="20">
        <v>0</v>
      </c>
      <c r="AL356" s="20">
        <v>0</v>
      </c>
      <c r="AM356" s="20">
        <v>0</v>
      </c>
      <c r="AN356" s="20">
        <v>50000</v>
      </c>
      <c r="AO356" s="20">
        <v>0</v>
      </c>
      <c r="AP356" s="20">
        <v>0</v>
      </c>
      <c r="AQ356" s="20">
        <v>0</v>
      </c>
      <c r="AR356" s="20">
        <v>0</v>
      </c>
      <c r="AS356" s="20">
        <v>0</v>
      </c>
      <c r="AT356" s="20">
        <v>0</v>
      </c>
      <c r="AU356" s="20">
        <v>20000</v>
      </c>
      <c r="AV356" s="20">
        <v>0</v>
      </c>
      <c r="AW356" s="20">
        <v>0</v>
      </c>
      <c r="AX356" s="20">
        <v>0</v>
      </c>
      <c r="AY356" s="20">
        <v>0</v>
      </c>
      <c r="AZ356" s="20">
        <v>0</v>
      </c>
      <c r="BA356" s="20">
        <v>0</v>
      </c>
      <c r="BB356" s="20">
        <v>0</v>
      </c>
      <c r="BC356" s="20">
        <v>0</v>
      </c>
      <c r="BD356" s="20">
        <v>0</v>
      </c>
      <c r="BE356" s="20">
        <v>0</v>
      </c>
      <c r="BF356" s="20">
        <v>0</v>
      </c>
      <c r="BG356" s="20">
        <v>0</v>
      </c>
      <c r="BH356" s="20">
        <v>0</v>
      </c>
      <c r="BI356" s="20">
        <v>0</v>
      </c>
      <c r="BJ356" s="20">
        <v>0</v>
      </c>
      <c r="BK356" s="20">
        <v>0</v>
      </c>
      <c r="BL356" s="20">
        <v>0</v>
      </c>
      <c r="BM356" s="20">
        <v>0</v>
      </c>
      <c r="BN356" s="20">
        <v>0</v>
      </c>
      <c r="BO356" s="20">
        <v>0</v>
      </c>
      <c r="BP356" s="20">
        <v>0</v>
      </c>
      <c r="BQ356" s="20">
        <v>0</v>
      </c>
      <c r="BR356" s="20">
        <v>0</v>
      </c>
      <c r="BS356" s="20">
        <v>0</v>
      </c>
      <c r="BT356" s="20">
        <v>0</v>
      </c>
      <c r="BU356" s="20">
        <v>0</v>
      </c>
      <c r="BV356" s="20">
        <v>0</v>
      </c>
      <c r="BW356" s="20">
        <v>0</v>
      </c>
      <c r="BX356" s="20">
        <v>0</v>
      </c>
      <c r="BY356" s="20">
        <v>0</v>
      </c>
      <c r="BZ356" s="20">
        <v>0</v>
      </c>
      <c r="CA356" s="20">
        <v>0</v>
      </c>
      <c r="CB356" s="20">
        <v>0</v>
      </c>
      <c r="CC356" s="20">
        <v>0</v>
      </c>
      <c r="CD356" s="20">
        <v>0</v>
      </c>
      <c r="CE356" s="20">
        <v>0</v>
      </c>
      <c r="CF356" s="20">
        <v>0</v>
      </c>
      <c r="CG356" s="20">
        <v>0</v>
      </c>
      <c r="CH356" s="20">
        <v>0</v>
      </c>
      <c r="CI356" s="20">
        <v>0</v>
      </c>
      <c r="CJ356" s="20">
        <v>0</v>
      </c>
      <c r="CK356" s="20">
        <v>0</v>
      </c>
      <c r="CL356" s="20">
        <v>0</v>
      </c>
      <c r="CM356" s="20">
        <v>0</v>
      </c>
      <c r="CN356" s="20">
        <v>0</v>
      </c>
      <c r="CO356" s="20">
        <v>0</v>
      </c>
      <c r="CP356" s="20">
        <v>0</v>
      </c>
      <c r="CQ356" s="20">
        <v>0</v>
      </c>
      <c r="CR356" s="20">
        <v>0</v>
      </c>
      <c r="CS356" s="20">
        <v>0</v>
      </c>
      <c r="CT356" s="20">
        <v>0</v>
      </c>
      <c r="CU356" s="20">
        <v>0</v>
      </c>
      <c r="CV356" s="20">
        <v>0</v>
      </c>
      <c r="CW356" s="20">
        <v>0</v>
      </c>
      <c r="CX356" s="20">
        <v>0</v>
      </c>
      <c r="CY356" s="20">
        <v>0</v>
      </c>
      <c r="CZ356" s="20">
        <v>0</v>
      </c>
      <c r="DA356" s="20">
        <v>0</v>
      </c>
      <c r="DB356" s="20">
        <v>0</v>
      </c>
      <c r="DC356" s="20">
        <v>0</v>
      </c>
      <c r="DD356" s="20">
        <v>0</v>
      </c>
      <c r="DE356" s="20">
        <v>0</v>
      </c>
      <c r="DF356" s="20">
        <v>0</v>
      </c>
      <c r="DG356" s="29">
        <v>0</v>
      </c>
    </row>
    <row r="357" ht="15.4" customHeight="1" spans="1:111">
      <c r="A357" s="21" t="s">
        <v>2562</v>
      </c>
      <c r="B357" s="22" t="s">
        <v>1744</v>
      </c>
      <c r="C357" s="22" t="s">
        <v>1744</v>
      </c>
      <c r="D357" s="22" t="s">
        <v>2563</v>
      </c>
      <c r="E357" s="20">
        <v>850000</v>
      </c>
      <c r="F357" s="20">
        <v>0</v>
      </c>
      <c r="G357" s="20">
        <v>0</v>
      </c>
      <c r="H357" s="20">
        <v>0</v>
      </c>
      <c r="I357" s="20">
        <v>0</v>
      </c>
      <c r="J357" s="20">
        <v>0</v>
      </c>
      <c r="K357" s="20">
        <v>0</v>
      </c>
      <c r="L357" s="20">
        <v>0</v>
      </c>
      <c r="M357" s="20">
        <v>0</v>
      </c>
      <c r="N357" s="20">
        <v>0</v>
      </c>
      <c r="O357" s="20">
        <v>0</v>
      </c>
      <c r="P357" s="20">
        <v>0</v>
      </c>
      <c r="Q357" s="20">
        <v>0</v>
      </c>
      <c r="R357" s="20">
        <v>0</v>
      </c>
      <c r="S357" s="20">
        <v>0</v>
      </c>
      <c r="T357" s="20">
        <v>850000</v>
      </c>
      <c r="U357" s="20">
        <v>0</v>
      </c>
      <c r="V357" s="20">
        <v>0</v>
      </c>
      <c r="W357" s="20">
        <v>0</v>
      </c>
      <c r="X357" s="20">
        <v>0</v>
      </c>
      <c r="Y357" s="20">
        <v>0</v>
      </c>
      <c r="Z357" s="20">
        <v>0</v>
      </c>
      <c r="AA357" s="20">
        <v>0</v>
      </c>
      <c r="AB357" s="20">
        <v>0</v>
      </c>
      <c r="AC357" s="20">
        <v>0</v>
      </c>
      <c r="AD357" s="20">
        <v>0</v>
      </c>
      <c r="AE357" s="20">
        <v>0</v>
      </c>
      <c r="AF357" s="20">
        <v>0</v>
      </c>
      <c r="AG357" s="20">
        <v>0</v>
      </c>
      <c r="AH357" s="20">
        <v>0</v>
      </c>
      <c r="AI357" s="20">
        <v>0</v>
      </c>
      <c r="AJ357" s="20">
        <v>0</v>
      </c>
      <c r="AK357" s="20">
        <v>0</v>
      </c>
      <c r="AL357" s="20">
        <v>0</v>
      </c>
      <c r="AM357" s="20">
        <v>0</v>
      </c>
      <c r="AN357" s="20">
        <v>780000</v>
      </c>
      <c r="AO357" s="20">
        <v>70000</v>
      </c>
      <c r="AP357" s="20">
        <v>0</v>
      </c>
      <c r="AQ357" s="20">
        <v>0</v>
      </c>
      <c r="AR357" s="20">
        <v>0</v>
      </c>
      <c r="AS357" s="20">
        <v>0</v>
      </c>
      <c r="AT357" s="20">
        <v>0</v>
      </c>
      <c r="AU357" s="20">
        <v>0</v>
      </c>
      <c r="AV357" s="20">
        <v>0</v>
      </c>
      <c r="AW357" s="20">
        <v>0</v>
      </c>
      <c r="AX357" s="20">
        <v>0</v>
      </c>
      <c r="AY357" s="20">
        <v>0</v>
      </c>
      <c r="AZ357" s="20">
        <v>0</v>
      </c>
      <c r="BA357" s="20">
        <v>0</v>
      </c>
      <c r="BB357" s="20">
        <v>0</v>
      </c>
      <c r="BC357" s="20">
        <v>0</v>
      </c>
      <c r="BD357" s="20">
        <v>0</v>
      </c>
      <c r="BE357" s="20">
        <v>0</v>
      </c>
      <c r="BF357" s="20">
        <v>0</v>
      </c>
      <c r="BG357" s="20">
        <v>0</v>
      </c>
      <c r="BH357" s="20">
        <v>0</v>
      </c>
      <c r="BI357" s="20">
        <v>0</v>
      </c>
      <c r="BJ357" s="20">
        <v>0</v>
      </c>
      <c r="BK357" s="20">
        <v>0</v>
      </c>
      <c r="BL357" s="20">
        <v>0</v>
      </c>
      <c r="BM357" s="20">
        <v>0</v>
      </c>
      <c r="BN357" s="20">
        <v>0</v>
      </c>
      <c r="BO357" s="20">
        <v>0</v>
      </c>
      <c r="BP357" s="20">
        <v>0</v>
      </c>
      <c r="BQ357" s="20">
        <v>0</v>
      </c>
      <c r="BR357" s="20">
        <v>0</v>
      </c>
      <c r="BS357" s="20">
        <v>0</v>
      </c>
      <c r="BT357" s="20">
        <v>0</v>
      </c>
      <c r="BU357" s="20">
        <v>0</v>
      </c>
      <c r="BV357" s="20">
        <v>0</v>
      </c>
      <c r="BW357" s="20">
        <v>0</v>
      </c>
      <c r="BX357" s="20">
        <v>0</v>
      </c>
      <c r="BY357" s="20">
        <v>0</v>
      </c>
      <c r="BZ357" s="20">
        <v>0</v>
      </c>
      <c r="CA357" s="20">
        <v>0</v>
      </c>
      <c r="CB357" s="20">
        <v>0</v>
      </c>
      <c r="CC357" s="20">
        <v>0</v>
      </c>
      <c r="CD357" s="20">
        <v>0</v>
      </c>
      <c r="CE357" s="20">
        <v>0</v>
      </c>
      <c r="CF357" s="20">
        <v>0</v>
      </c>
      <c r="CG357" s="20">
        <v>0</v>
      </c>
      <c r="CH357" s="20">
        <v>0</v>
      </c>
      <c r="CI357" s="20">
        <v>0</v>
      </c>
      <c r="CJ357" s="20">
        <v>0</v>
      </c>
      <c r="CK357" s="20">
        <v>0</v>
      </c>
      <c r="CL357" s="20">
        <v>0</v>
      </c>
      <c r="CM357" s="20">
        <v>0</v>
      </c>
      <c r="CN357" s="20">
        <v>0</v>
      </c>
      <c r="CO357" s="20">
        <v>0</v>
      </c>
      <c r="CP357" s="20">
        <v>0</v>
      </c>
      <c r="CQ357" s="20">
        <v>0</v>
      </c>
      <c r="CR357" s="20">
        <v>0</v>
      </c>
      <c r="CS357" s="20">
        <v>0</v>
      </c>
      <c r="CT357" s="20">
        <v>0</v>
      </c>
      <c r="CU357" s="20">
        <v>0</v>
      </c>
      <c r="CV357" s="20">
        <v>0</v>
      </c>
      <c r="CW357" s="20">
        <v>0</v>
      </c>
      <c r="CX357" s="20">
        <v>0</v>
      </c>
      <c r="CY357" s="20">
        <v>0</v>
      </c>
      <c r="CZ357" s="20">
        <v>0</v>
      </c>
      <c r="DA357" s="20">
        <v>0</v>
      </c>
      <c r="DB357" s="20">
        <v>0</v>
      </c>
      <c r="DC357" s="20">
        <v>0</v>
      </c>
      <c r="DD357" s="20">
        <v>0</v>
      </c>
      <c r="DE357" s="20">
        <v>0</v>
      </c>
      <c r="DF357" s="20">
        <v>0</v>
      </c>
      <c r="DG357" s="29">
        <v>0</v>
      </c>
    </row>
    <row r="358" ht="15.4" customHeight="1" spans="1:111">
      <c r="A358" s="21" t="s">
        <v>2564</v>
      </c>
      <c r="B358" s="22" t="s">
        <v>1744</v>
      </c>
      <c r="C358" s="22" t="s">
        <v>1744</v>
      </c>
      <c r="D358" s="22" t="s">
        <v>2565</v>
      </c>
      <c r="E358" s="20">
        <v>780000</v>
      </c>
      <c r="F358" s="20">
        <v>0</v>
      </c>
      <c r="G358" s="20">
        <v>0</v>
      </c>
      <c r="H358" s="20">
        <v>0</v>
      </c>
      <c r="I358" s="20">
        <v>0</v>
      </c>
      <c r="J358" s="20">
        <v>0</v>
      </c>
      <c r="K358" s="20">
        <v>0</v>
      </c>
      <c r="L358" s="20">
        <v>0</v>
      </c>
      <c r="M358" s="20">
        <v>0</v>
      </c>
      <c r="N358" s="20">
        <v>0</v>
      </c>
      <c r="O358" s="20">
        <v>0</v>
      </c>
      <c r="P358" s="20">
        <v>0</v>
      </c>
      <c r="Q358" s="20">
        <v>0</v>
      </c>
      <c r="R358" s="20">
        <v>0</v>
      </c>
      <c r="S358" s="20">
        <v>0</v>
      </c>
      <c r="T358" s="20">
        <v>780000</v>
      </c>
      <c r="U358" s="20">
        <v>0</v>
      </c>
      <c r="V358" s="20">
        <v>0</v>
      </c>
      <c r="W358" s="20">
        <v>0</v>
      </c>
      <c r="X358" s="20">
        <v>0</v>
      </c>
      <c r="Y358" s="20">
        <v>0</v>
      </c>
      <c r="Z358" s="20">
        <v>0</v>
      </c>
      <c r="AA358" s="20">
        <v>0</v>
      </c>
      <c r="AB358" s="20">
        <v>0</v>
      </c>
      <c r="AC358" s="20">
        <v>0</v>
      </c>
      <c r="AD358" s="20">
        <v>0</v>
      </c>
      <c r="AE358" s="20">
        <v>0</v>
      </c>
      <c r="AF358" s="20">
        <v>0</v>
      </c>
      <c r="AG358" s="20">
        <v>0</v>
      </c>
      <c r="AH358" s="20">
        <v>0</v>
      </c>
      <c r="AI358" s="20">
        <v>0</v>
      </c>
      <c r="AJ358" s="20">
        <v>0</v>
      </c>
      <c r="AK358" s="20">
        <v>0</v>
      </c>
      <c r="AL358" s="20">
        <v>0</v>
      </c>
      <c r="AM358" s="20">
        <v>0</v>
      </c>
      <c r="AN358" s="20">
        <v>780000</v>
      </c>
      <c r="AO358" s="20">
        <v>0</v>
      </c>
      <c r="AP358" s="20">
        <v>0</v>
      </c>
      <c r="AQ358" s="20">
        <v>0</v>
      </c>
      <c r="AR358" s="20">
        <v>0</v>
      </c>
      <c r="AS358" s="20">
        <v>0</v>
      </c>
      <c r="AT358" s="20">
        <v>0</v>
      </c>
      <c r="AU358" s="20">
        <v>0</v>
      </c>
      <c r="AV358" s="20">
        <v>0</v>
      </c>
      <c r="AW358" s="20">
        <v>0</v>
      </c>
      <c r="AX358" s="20">
        <v>0</v>
      </c>
      <c r="AY358" s="20">
        <v>0</v>
      </c>
      <c r="AZ358" s="20">
        <v>0</v>
      </c>
      <c r="BA358" s="20">
        <v>0</v>
      </c>
      <c r="BB358" s="20">
        <v>0</v>
      </c>
      <c r="BC358" s="20">
        <v>0</v>
      </c>
      <c r="BD358" s="20">
        <v>0</v>
      </c>
      <c r="BE358" s="20">
        <v>0</v>
      </c>
      <c r="BF358" s="20">
        <v>0</v>
      </c>
      <c r="BG358" s="20">
        <v>0</v>
      </c>
      <c r="BH358" s="20">
        <v>0</v>
      </c>
      <c r="BI358" s="20">
        <v>0</v>
      </c>
      <c r="BJ358" s="20">
        <v>0</v>
      </c>
      <c r="BK358" s="20">
        <v>0</v>
      </c>
      <c r="BL358" s="20">
        <v>0</v>
      </c>
      <c r="BM358" s="20">
        <v>0</v>
      </c>
      <c r="BN358" s="20">
        <v>0</v>
      </c>
      <c r="BO358" s="20">
        <v>0</v>
      </c>
      <c r="BP358" s="20">
        <v>0</v>
      </c>
      <c r="BQ358" s="20">
        <v>0</v>
      </c>
      <c r="BR358" s="20">
        <v>0</v>
      </c>
      <c r="BS358" s="20">
        <v>0</v>
      </c>
      <c r="BT358" s="20">
        <v>0</v>
      </c>
      <c r="BU358" s="20">
        <v>0</v>
      </c>
      <c r="BV358" s="20">
        <v>0</v>
      </c>
      <c r="BW358" s="20">
        <v>0</v>
      </c>
      <c r="BX358" s="20">
        <v>0</v>
      </c>
      <c r="BY358" s="20">
        <v>0</v>
      </c>
      <c r="BZ358" s="20">
        <v>0</v>
      </c>
      <c r="CA358" s="20">
        <v>0</v>
      </c>
      <c r="CB358" s="20">
        <v>0</v>
      </c>
      <c r="CC358" s="20">
        <v>0</v>
      </c>
      <c r="CD358" s="20">
        <v>0</v>
      </c>
      <c r="CE358" s="20">
        <v>0</v>
      </c>
      <c r="CF358" s="20">
        <v>0</v>
      </c>
      <c r="CG358" s="20">
        <v>0</v>
      </c>
      <c r="CH358" s="20">
        <v>0</v>
      </c>
      <c r="CI358" s="20">
        <v>0</v>
      </c>
      <c r="CJ358" s="20">
        <v>0</v>
      </c>
      <c r="CK358" s="20">
        <v>0</v>
      </c>
      <c r="CL358" s="20">
        <v>0</v>
      </c>
      <c r="CM358" s="20">
        <v>0</v>
      </c>
      <c r="CN358" s="20">
        <v>0</v>
      </c>
      <c r="CO358" s="20">
        <v>0</v>
      </c>
      <c r="CP358" s="20">
        <v>0</v>
      </c>
      <c r="CQ358" s="20">
        <v>0</v>
      </c>
      <c r="CR358" s="20">
        <v>0</v>
      </c>
      <c r="CS358" s="20">
        <v>0</v>
      </c>
      <c r="CT358" s="20">
        <v>0</v>
      </c>
      <c r="CU358" s="20">
        <v>0</v>
      </c>
      <c r="CV358" s="20">
        <v>0</v>
      </c>
      <c r="CW358" s="20">
        <v>0</v>
      </c>
      <c r="CX358" s="20">
        <v>0</v>
      </c>
      <c r="CY358" s="20">
        <v>0</v>
      </c>
      <c r="CZ358" s="20">
        <v>0</v>
      </c>
      <c r="DA358" s="20">
        <v>0</v>
      </c>
      <c r="DB358" s="20">
        <v>0</v>
      </c>
      <c r="DC358" s="20">
        <v>0</v>
      </c>
      <c r="DD358" s="20">
        <v>0</v>
      </c>
      <c r="DE358" s="20">
        <v>0</v>
      </c>
      <c r="DF358" s="20">
        <v>0</v>
      </c>
      <c r="DG358" s="29">
        <v>0</v>
      </c>
    </row>
    <row r="359" ht="15.4" customHeight="1" spans="1:111">
      <c r="A359" s="21" t="s">
        <v>2566</v>
      </c>
      <c r="B359" s="22" t="s">
        <v>1744</v>
      </c>
      <c r="C359" s="22" t="s">
        <v>1744</v>
      </c>
      <c r="D359" s="22" t="s">
        <v>2567</v>
      </c>
      <c r="E359" s="20">
        <v>70000</v>
      </c>
      <c r="F359" s="20">
        <v>0</v>
      </c>
      <c r="G359" s="20">
        <v>0</v>
      </c>
      <c r="H359" s="20">
        <v>0</v>
      </c>
      <c r="I359" s="20">
        <v>0</v>
      </c>
      <c r="J359" s="20">
        <v>0</v>
      </c>
      <c r="K359" s="20">
        <v>0</v>
      </c>
      <c r="L359" s="20">
        <v>0</v>
      </c>
      <c r="M359" s="20">
        <v>0</v>
      </c>
      <c r="N359" s="20">
        <v>0</v>
      </c>
      <c r="O359" s="20">
        <v>0</v>
      </c>
      <c r="P359" s="20">
        <v>0</v>
      </c>
      <c r="Q359" s="20">
        <v>0</v>
      </c>
      <c r="R359" s="20">
        <v>0</v>
      </c>
      <c r="S359" s="20">
        <v>0</v>
      </c>
      <c r="T359" s="20">
        <v>70000</v>
      </c>
      <c r="U359" s="20">
        <v>0</v>
      </c>
      <c r="V359" s="20">
        <v>0</v>
      </c>
      <c r="W359" s="20">
        <v>0</v>
      </c>
      <c r="X359" s="20">
        <v>0</v>
      </c>
      <c r="Y359" s="20">
        <v>0</v>
      </c>
      <c r="Z359" s="20">
        <v>0</v>
      </c>
      <c r="AA359" s="20">
        <v>0</v>
      </c>
      <c r="AB359" s="20">
        <v>0</v>
      </c>
      <c r="AC359" s="20">
        <v>0</v>
      </c>
      <c r="AD359" s="20">
        <v>0</v>
      </c>
      <c r="AE359" s="20">
        <v>0</v>
      </c>
      <c r="AF359" s="20">
        <v>0</v>
      </c>
      <c r="AG359" s="20">
        <v>0</v>
      </c>
      <c r="AH359" s="20">
        <v>0</v>
      </c>
      <c r="AI359" s="20">
        <v>0</v>
      </c>
      <c r="AJ359" s="20">
        <v>0</v>
      </c>
      <c r="AK359" s="20">
        <v>0</v>
      </c>
      <c r="AL359" s="20">
        <v>0</v>
      </c>
      <c r="AM359" s="20">
        <v>0</v>
      </c>
      <c r="AN359" s="20">
        <v>0</v>
      </c>
      <c r="AO359" s="20">
        <v>70000</v>
      </c>
      <c r="AP359" s="20">
        <v>0</v>
      </c>
      <c r="AQ359" s="20">
        <v>0</v>
      </c>
      <c r="AR359" s="20">
        <v>0</v>
      </c>
      <c r="AS359" s="20">
        <v>0</v>
      </c>
      <c r="AT359" s="20">
        <v>0</v>
      </c>
      <c r="AU359" s="20">
        <v>0</v>
      </c>
      <c r="AV359" s="20">
        <v>0</v>
      </c>
      <c r="AW359" s="20">
        <v>0</v>
      </c>
      <c r="AX359" s="20">
        <v>0</v>
      </c>
      <c r="AY359" s="20">
        <v>0</v>
      </c>
      <c r="AZ359" s="20">
        <v>0</v>
      </c>
      <c r="BA359" s="20">
        <v>0</v>
      </c>
      <c r="BB359" s="20">
        <v>0</v>
      </c>
      <c r="BC359" s="20">
        <v>0</v>
      </c>
      <c r="BD359" s="20">
        <v>0</v>
      </c>
      <c r="BE359" s="20">
        <v>0</v>
      </c>
      <c r="BF359" s="20">
        <v>0</v>
      </c>
      <c r="BG359" s="20">
        <v>0</v>
      </c>
      <c r="BH359" s="20">
        <v>0</v>
      </c>
      <c r="BI359" s="20">
        <v>0</v>
      </c>
      <c r="BJ359" s="20">
        <v>0</v>
      </c>
      <c r="BK359" s="20">
        <v>0</v>
      </c>
      <c r="BL359" s="20">
        <v>0</v>
      </c>
      <c r="BM359" s="20">
        <v>0</v>
      </c>
      <c r="BN359" s="20">
        <v>0</v>
      </c>
      <c r="BO359" s="20">
        <v>0</v>
      </c>
      <c r="BP359" s="20">
        <v>0</v>
      </c>
      <c r="BQ359" s="20">
        <v>0</v>
      </c>
      <c r="BR359" s="20">
        <v>0</v>
      </c>
      <c r="BS359" s="20">
        <v>0</v>
      </c>
      <c r="BT359" s="20">
        <v>0</v>
      </c>
      <c r="BU359" s="20">
        <v>0</v>
      </c>
      <c r="BV359" s="20">
        <v>0</v>
      </c>
      <c r="BW359" s="20">
        <v>0</v>
      </c>
      <c r="BX359" s="20">
        <v>0</v>
      </c>
      <c r="BY359" s="20">
        <v>0</v>
      </c>
      <c r="BZ359" s="20">
        <v>0</v>
      </c>
      <c r="CA359" s="20">
        <v>0</v>
      </c>
      <c r="CB359" s="20">
        <v>0</v>
      </c>
      <c r="CC359" s="20">
        <v>0</v>
      </c>
      <c r="CD359" s="20">
        <v>0</v>
      </c>
      <c r="CE359" s="20">
        <v>0</v>
      </c>
      <c r="CF359" s="20">
        <v>0</v>
      </c>
      <c r="CG359" s="20">
        <v>0</v>
      </c>
      <c r="CH359" s="20">
        <v>0</v>
      </c>
      <c r="CI359" s="20">
        <v>0</v>
      </c>
      <c r="CJ359" s="20">
        <v>0</v>
      </c>
      <c r="CK359" s="20">
        <v>0</v>
      </c>
      <c r="CL359" s="20">
        <v>0</v>
      </c>
      <c r="CM359" s="20">
        <v>0</v>
      </c>
      <c r="CN359" s="20">
        <v>0</v>
      </c>
      <c r="CO359" s="20">
        <v>0</v>
      </c>
      <c r="CP359" s="20">
        <v>0</v>
      </c>
      <c r="CQ359" s="20">
        <v>0</v>
      </c>
      <c r="CR359" s="20">
        <v>0</v>
      </c>
      <c r="CS359" s="20">
        <v>0</v>
      </c>
      <c r="CT359" s="20">
        <v>0</v>
      </c>
      <c r="CU359" s="20">
        <v>0</v>
      </c>
      <c r="CV359" s="20">
        <v>0</v>
      </c>
      <c r="CW359" s="20">
        <v>0</v>
      </c>
      <c r="CX359" s="20">
        <v>0</v>
      </c>
      <c r="CY359" s="20">
        <v>0</v>
      </c>
      <c r="CZ359" s="20">
        <v>0</v>
      </c>
      <c r="DA359" s="20">
        <v>0</v>
      </c>
      <c r="DB359" s="20">
        <v>0</v>
      </c>
      <c r="DC359" s="20">
        <v>0</v>
      </c>
      <c r="DD359" s="20">
        <v>0</v>
      </c>
      <c r="DE359" s="20">
        <v>0</v>
      </c>
      <c r="DF359" s="20">
        <v>0</v>
      </c>
      <c r="DG359" s="29">
        <v>0</v>
      </c>
    </row>
    <row r="360" ht="15.4" customHeight="1" spans="1:111">
      <c r="A360" s="21" t="s">
        <v>2568</v>
      </c>
      <c r="B360" s="22" t="s">
        <v>1744</v>
      </c>
      <c r="C360" s="22" t="s">
        <v>1744</v>
      </c>
      <c r="D360" s="22" t="s">
        <v>1755</v>
      </c>
      <c r="E360" s="20">
        <v>500000</v>
      </c>
      <c r="F360" s="20">
        <v>0</v>
      </c>
      <c r="G360" s="20">
        <v>0</v>
      </c>
      <c r="H360" s="20">
        <v>0</v>
      </c>
      <c r="I360" s="20">
        <v>0</v>
      </c>
      <c r="J360" s="20">
        <v>0</v>
      </c>
      <c r="K360" s="20">
        <v>0</v>
      </c>
      <c r="L360" s="20">
        <v>0</v>
      </c>
      <c r="M360" s="20">
        <v>0</v>
      </c>
      <c r="N360" s="20">
        <v>0</v>
      </c>
      <c r="O360" s="20">
        <v>0</v>
      </c>
      <c r="P360" s="20">
        <v>0</v>
      </c>
      <c r="Q360" s="20">
        <v>0</v>
      </c>
      <c r="R360" s="20">
        <v>0</v>
      </c>
      <c r="S360" s="20">
        <v>0</v>
      </c>
      <c r="T360" s="20">
        <v>0</v>
      </c>
      <c r="U360" s="20">
        <v>0</v>
      </c>
      <c r="V360" s="20">
        <v>0</v>
      </c>
      <c r="W360" s="20">
        <v>0</v>
      </c>
      <c r="X360" s="20">
        <v>0</v>
      </c>
      <c r="Y360" s="20">
        <v>0</v>
      </c>
      <c r="Z360" s="20">
        <v>0</v>
      </c>
      <c r="AA360" s="20">
        <v>0</v>
      </c>
      <c r="AB360" s="20">
        <v>0</v>
      </c>
      <c r="AC360" s="20">
        <v>0</v>
      </c>
      <c r="AD360" s="20">
        <v>0</v>
      </c>
      <c r="AE360" s="20">
        <v>0</v>
      </c>
      <c r="AF360" s="20">
        <v>0</v>
      </c>
      <c r="AG360" s="20">
        <v>0</v>
      </c>
      <c r="AH360" s="20">
        <v>0</v>
      </c>
      <c r="AI360" s="20">
        <v>0</v>
      </c>
      <c r="AJ360" s="20">
        <v>0</v>
      </c>
      <c r="AK360" s="20">
        <v>0</v>
      </c>
      <c r="AL360" s="20">
        <v>0</v>
      </c>
      <c r="AM360" s="20">
        <v>0</v>
      </c>
      <c r="AN360" s="20">
        <v>0</v>
      </c>
      <c r="AO360" s="20">
        <v>0</v>
      </c>
      <c r="AP360" s="20">
        <v>0</v>
      </c>
      <c r="AQ360" s="20">
        <v>0</v>
      </c>
      <c r="AR360" s="20">
        <v>0</v>
      </c>
      <c r="AS360" s="20">
        <v>0</v>
      </c>
      <c r="AT360" s="20">
        <v>0</v>
      </c>
      <c r="AU360" s="20">
        <v>0</v>
      </c>
      <c r="AV360" s="20">
        <v>0</v>
      </c>
      <c r="AW360" s="20">
        <v>0</v>
      </c>
      <c r="AX360" s="20">
        <v>0</v>
      </c>
      <c r="AY360" s="20">
        <v>0</v>
      </c>
      <c r="AZ360" s="20">
        <v>0</v>
      </c>
      <c r="BA360" s="20">
        <v>0</v>
      </c>
      <c r="BB360" s="20">
        <v>0</v>
      </c>
      <c r="BC360" s="20">
        <v>0</v>
      </c>
      <c r="BD360" s="20">
        <v>0</v>
      </c>
      <c r="BE360" s="20">
        <v>0</v>
      </c>
      <c r="BF360" s="20">
        <v>0</v>
      </c>
      <c r="BG360" s="20">
        <v>0</v>
      </c>
      <c r="BH360" s="20">
        <v>0</v>
      </c>
      <c r="BI360" s="20">
        <v>0</v>
      </c>
      <c r="BJ360" s="20">
        <v>0</v>
      </c>
      <c r="BK360" s="20">
        <v>0</v>
      </c>
      <c r="BL360" s="20">
        <v>0</v>
      </c>
      <c r="BM360" s="20">
        <v>0</v>
      </c>
      <c r="BN360" s="20">
        <v>0</v>
      </c>
      <c r="BO360" s="20">
        <v>0</v>
      </c>
      <c r="BP360" s="20">
        <v>0</v>
      </c>
      <c r="BQ360" s="20">
        <v>0</v>
      </c>
      <c r="BR360" s="20">
        <v>0</v>
      </c>
      <c r="BS360" s="20">
        <v>0</v>
      </c>
      <c r="BT360" s="20">
        <v>0</v>
      </c>
      <c r="BU360" s="20">
        <v>0</v>
      </c>
      <c r="BV360" s="20">
        <v>0</v>
      </c>
      <c r="BW360" s="20">
        <v>0</v>
      </c>
      <c r="BX360" s="20">
        <v>0</v>
      </c>
      <c r="BY360" s="20">
        <v>0</v>
      </c>
      <c r="BZ360" s="20">
        <v>500000</v>
      </c>
      <c r="CA360" s="20">
        <v>0</v>
      </c>
      <c r="CB360" s="20">
        <v>0</v>
      </c>
      <c r="CC360" s="20">
        <v>0</v>
      </c>
      <c r="CD360" s="20">
        <v>500000</v>
      </c>
      <c r="CE360" s="20">
        <v>0</v>
      </c>
      <c r="CF360" s="20">
        <v>0</v>
      </c>
      <c r="CG360" s="20">
        <v>0</v>
      </c>
      <c r="CH360" s="20">
        <v>0</v>
      </c>
      <c r="CI360" s="20">
        <v>0</v>
      </c>
      <c r="CJ360" s="20">
        <v>0</v>
      </c>
      <c r="CK360" s="20">
        <v>0</v>
      </c>
      <c r="CL360" s="20">
        <v>0</v>
      </c>
      <c r="CM360" s="20">
        <v>0</v>
      </c>
      <c r="CN360" s="20">
        <v>0</v>
      </c>
      <c r="CO360" s="20">
        <v>0</v>
      </c>
      <c r="CP360" s="20">
        <v>0</v>
      </c>
      <c r="CQ360" s="20">
        <v>0</v>
      </c>
      <c r="CR360" s="20">
        <v>0</v>
      </c>
      <c r="CS360" s="20">
        <v>0</v>
      </c>
      <c r="CT360" s="20">
        <v>0</v>
      </c>
      <c r="CU360" s="20">
        <v>0</v>
      </c>
      <c r="CV360" s="20">
        <v>0</v>
      </c>
      <c r="CW360" s="20">
        <v>0</v>
      </c>
      <c r="CX360" s="20">
        <v>0</v>
      </c>
      <c r="CY360" s="20">
        <v>0</v>
      </c>
      <c r="CZ360" s="20">
        <v>0</v>
      </c>
      <c r="DA360" s="20">
        <v>0</v>
      </c>
      <c r="DB360" s="20">
        <v>0</v>
      </c>
      <c r="DC360" s="20">
        <v>0</v>
      </c>
      <c r="DD360" s="20">
        <v>0</v>
      </c>
      <c r="DE360" s="20">
        <v>0</v>
      </c>
      <c r="DF360" s="20">
        <v>0</v>
      </c>
      <c r="DG360" s="29">
        <v>0</v>
      </c>
    </row>
    <row r="361" ht="15.4" customHeight="1" spans="1:111">
      <c r="A361" s="21" t="s">
        <v>2569</v>
      </c>
      <c r="B361" s="22" t="s">
        <v>1744</v>
      </c>
      <c r="C361" s="22" t="s">
        <v>1744</v>
      </c>
      <c r="D361" s="22" t="s">
        <v>1755</v>
      </c>
      <c r="E361" s="20">
        <v>500000</v>
      </c>
      <c r="F361" s="20">
        <v>0</v>
      </c>
      <c r="G361" s="20">
        <v>0</v>
      </c>
      <c r="H361" s="20">
        <v>0</v>
      </c>
      <c r="I361" s="20">
        <v>0</v>
      </c>
      <c r="J361" s="20">
        <v>0</v>
      </c>
      <c r="K361" s="20">
        <v>0</v>
      </c>
      <c r="L361" s="20">
        <v>0</v>
      </c>
      <c r="M361" s="20">
        <v>0</v>
      </c>
      <c r="N361" s="20">
        <v>0</v>
      </c>
      <c r="O361" s="20">
        <v>0</v>
      </c>
      <c r="P361" s="20">
        <v>0</v>
      </c>
      <c r="Q361" s="20">
        <v>0</v>
      </c>
      <c r="R361" s="20">
        <v>0</v>
      </c>
      <c r="S361" s="20">
        <v>0</v>
      </c>
      <c r="T361" s="20">
        <v>0</v>
      </c>
      <c r="U361" s="20">
        <v>0</v>
      </c>
      <c r="V361" s="20">
        <v>0</v>
      </c>
      <c r="W361" s="20">
        <v>0</v>
      </c>
      <c r="X361" s="20">
        <v>0</v>
      </c>
      <c r="Y361" s="20">
        <v>0</v>
      </c>
      <c r="Z361" s="20">
        <v>0</v>
      </c>
      <c r="AA361" s="20">
        <v>0</v>
      </c>
      <c r="AB361" s="20">
        <v>0</v>
      </c>
      <c r="AC361" s="20">
        <v>0</v>
      </c>
      <c r="AD361" s="20">
        <v>0</v>
      </c>
      <c r="AE361" s="20">
        <v>0</v>
      </c>
      <c r="AF361" s="20">
        <v>0</v>
      </c>
      <c r="AG361" s="20">
        <v>0</v>
      </c>
      <c r="AH361" s="20">
        <v>0</v>
      </c>
      <c r="AI361" s="20">
        <v>0</v>
      </c>
      <c r="AJ361" s="20">
        <v>0</v>
      </c>
      <c r="AK361" s="20">
        <v>0</v>
      </c>
      <c r="AL361" s="20">
        <v>0</v>
      </c>
      <c r="AM361" s="20">
        <v>0</v>
      </c>
      <c r="AN361" s="20">
        <v>0</v>
      </c>
      <c r="AO361" s="20">
        <v>0</v>
      </c>
      <c r="AP361" s="20">
        <v>0</v>
      </c>
      <c r="AQ361" s="20">
        <v>0</v>
      </c>
      <c r="AR361" s="20">
        <v>0</v>
      </c>
      <c r="AS361" s="20">
        <v>0</v>
      </c>
      <c r="AT361" s="20">
        <v>0</v>
      </c>
      <c r="AU361" s="20">
        <v>0</v>
      </c>
      <c r="AV361" s="20">
        <v>0</v>
      </c>
      <c r="AW361" s="20">
        <v>0</v>
      </c>
      <c r="AX361" s="20">
        <v>0</v>
      </c>
      <c r="AY361" s="20">
        <v>0</v>
      </c>
      <c r="AZ361" s="20">
        <v>0</v>
      </c>
      <c r="BA361" s="20">
        <v>0</v>
      </c>
      <c r="BB361" s="20">
        <v>0</v>
      </c>
      <c r="BC361" s="20">
        <v>0</v>
      </c>
      <c r="BD361" s="20">
        <v>0</v>
      </c>
      <c r="BE361" s="20">
        <v>0</v>
      </c>
      <c r="BF361" s="20">
        <v>0</v>
      </c>
      <c r="BG361" s="20">
        <v>0</v>
      </c>
      <c r="BH361" s="20">
        <v>0</v>
      </c>
      <c r="BI361" s="20">
        <v>0</v>
      </c>
      <c r="BJ361" s="20">
        <v>0</v>
      </c>
      <c r="BK361" s="20">
        <v>0</v>
      </c>
      <c r="BL361" s="20">
        <v>0</v>
      </c>
      <c r="BM361" s="20">
        <v>0</v>
      </c>
      <c r="BN361" s="20">
        <v>0</v>
      </c>
      <c r="BO361" s="20">
        <v>0</v>
      </c>
      <c r="BP361" s="20">
        <v>0</v>
      </c>
      <c r="BQ361" s="20">
        <v>0</v>
      </c>
      <c r="BR361" s="20">
        <v>0</v>
      </c>
      <c r="BS361" s="20">
        <v>0</v>
      </c>
      <c r="BT361" s="20">
        <v>0</v>
      </c>
      <c r="BU361" s="20">
        <v>0</v>
      </c>
      <c r="BV361" s="20">
        <v>0</v>
      </c>
      <c r="BW361" s="20">
        <v>0</v>
      </c>
      <c r="BX361" s="20">
        <v>0</v>
      </c>
      <c r="BY361" s="20">
        <v>0</v>
      </c>
      <c r="BZ361" s="20">
        <v>500000</v>
      </c>
      <c r="CA361" s="20">
        <v>0</v>
      </c>
      <c r="CB361" s="20">
        <v>0</v>
      </c>
      <c r="CC361" s="20">
        <v>0</v>
      </c>
      <c r="CD361" s="20">
        <v>500000</v>
      </c>
      <c r="CE361" s="20">
        <v>0</v>
      </c>
      <c r="CF361" s="20">
        <v>0</v>
      </c>
      <c r="CG361" s="20">
        <v>0</v>
      </c>
      <c r="CH361" s="20">
        <v>0</v>
      </c>
      <c r="CI361" s="20">
        <v>0</v>
      </c>
      <c r="CJ361" s="20">
        <v>0</v>
      </c>
      <c r="CK361" s="20">
        <v>0</v>
      </c>
      <c r="CL361" s="20">
        <v>0</v>
      </c>
      <c r="CM361" s="20">
        <v>0</v>
      </c>
      <c r="CN361" s="20">
        <v>0</v>
      </c>
      <c r="CO361" s="20">
        <v>0</v>
      </c>
      <c r="CP361" s="20">
        <v>0</v>
      </c>
      <c r="CQ361" s="20">
        <v>0</v>
      </c>
      <c r="CR361" s="20">
        <v>0</v>
      </c>
      <c r="CS361" s="20">
        <v>0</v>
      </c>
      <c r="CT361" s="20">
        <v>0</v>
      </c>
      <c r="CU361" s="20">
        <v>0</v>
      </c>
      <c r="CV361" s="20">
        <v>0</v>
      </c>
      <c r="CW361" s="20">
        <v>0</v>
      </c>
      <c r="CX361" s="20">
        <v>0</v>
      </c>
      <c r="CY361" s="20">
        <v>0</v>
      </c>
      <c r="CZ361" s="20">
        <v>0</v>
      </c>
      <c r="DA361" s="20">
        <v>0</v>
      </c>
      <c r="DB361" s="20">
        <v>0</v>
      </c>
      <c r="DC361" s="20">
        <v>0</v>
      </c>
      <c r="DD361" s="20">
        <v>0</v>
      </c>
      <c r="DE361" s="20">
        <v>0</v>
      </c>
      <c r="DF361" s="20">
        <v>0</v>
      </c>
      <c r="DG361" s="29">
        <v>0</v>
      </c>
    </row>
    <row r="362" ht="15.4" customHeight="1" spans="1:111">
      <c r="A362" s="30" t="s">
        <v>2570</v>
      </c>
      <c r="B362" s="31" t="s">
        <v>1744</v>
      </c>
      <c r="C362" s="31" t="s">
        <v>1744</v>
      </c>
      <c r="D362" s="31" t="s">
        <v>1568</v>
      </c>
      <c r="E362" s="32">
        <v>500000</v>
      </c>
      <c r="F362" s="32">
        <v>0</v>
      </c>
      <c r="G362" s="32">
        <v>0</v>
      </c>
      <c r="H362" s="32">
        <v>0</v>
      </c>
      <c r="I362" s="32">
        <v>0</v>
      </c>
      <c r="J362" s="32">
        <v>0</v>
      </c>
      <c r="K362" s="32">
        <v>0</v>
      </c>
      <c r="L362" s="32">
        <v>0</v>
      </c>
      <c r="M362" s="32">
        <v>0</v>
      </c>
      <c r="N362" s="32">
        <v>0</v>
      </c>
      <c r="O362" s="32">
        <v>0</v>
      </c>
      <c r="P362" s="32">
        <v>0</v>
      </c>
      <c r="Q362" s="32">
        <v>0</v>
      </c>
      <c r="R362" s="32">
        <v>0</v>
      </c>
      <c r="S362" s="32">
        <v>0</v>
      </c>
      <c r="T362" s="32">
        <v>0</v>
      </c>
      <c r="U362" s="32">
        <v>0</v>
      </c>
      <c r="V362" s="32">
        <v>0</v>
      </c>
      <c r="W362" s="32">
        <v>0</v>
      </c>
      <c r="X362" s="32">
        <v>0</v>
      </c>
      <c r="Y362" s="32">
        <v>0</v>
      </c>
      <c r="Z362" s="32">
        <v>0</v>
      </c>
      <c r="AA362" s="32">
        <v>0</v>
      </c>
      <c r="AB362" s="32">
        <v>0</v>
      </c>
      <c r="AC362" s="32">
        <v>0</v>
      </c>
      <c r="AD362" s="32">
        <v>0</v>
      </c>
      <c r="AE362" s="32">
        <v>0</v>
      </c>
      <c r="AF362" s="32">
        <v>0</v>
      </c>
      <c r="AG362" s="32">
        <v>0</v>
      </c>
      <c r="AH362" s="32">
        <v>0</v>
      </c>
      <c r="AI362" s="32">
        <v>0</v>
      </c>
      <c r="AJ362" s="32">
        <v>0</v>
      </c>
      <c r="AK362" s="32">
        <v>0</v>
      </c>
      <c r="AL362" s="32">
        <v>0</v>
      </c>
      <c r="AM362" s="32">
        <v>0</v>
      </c>
      <c r="AN362" s="32">
        <v>0</v>
      </c>
      <c r="AO362" s="32">
        <v>0</v>
      </c>
      <c r="AP362" s="32">
        <v>0</v>
      </c>
      <c r="AQ362" s="32">
        <v>0</v>
      </c>
      <c r="AR362" s="32">
        <v>0</v>
      </c>
      <c r="AS362" s="32">
        <v>0</v>
      </c>
      <c r="AT362" s="32">
        <v>0</v>
      </c>
      <c r="AU362" s="32">
        <v>0</v>
      </c>
      <c r="AV362" s="32">
        <v>0</v>
      </c>
      <c r="AW362" s="32">
        <v>0</v>
      </c>
      <c r="AX362" s="32">
        <v>0</v>
      </c>
      <c r="AY362" s="32">
        <v>0</v>
      </c>
      <c r="AZ362" s="32">
        <v>0</v>
      </c>
      <c r="BA362" s="32">
        <v>0</v>
      </c>
      <c r="BB362" s="32">
        <v>0</v>
      </c>
      <c r="BC362" s="32">
        <v>0</v>
      </c>
      <c r="BD362" s="32">
        <v>0</v>
      </c>
      <c r="BE362" s="32">
        <v>0</v>
      </c>
      <c r="BF362" s="32">
        <v>0</v>
      </c>
      <c r="BG362" s="32">
        <v>0</v>
      </c>
      <c r="BH362" s="32">
        <v>0</v>
      </c>
      <c r="BI362" s="32">
        <v>0</v>
      </c>
      <c r="BJ362" s="32">
        <v>0</v>
      </c>
      <c r="BK362" s="32">
        <v>0</v>
      </c>
      <c r="BL362" s="32">
        <v>0</v>
      </c>
      <c r="BM362" s="32">
        <v>0</v>
      </c>
      <c r="BN362" s="32">
        <v>0</v>
      </c>
      <c r="BO362" s="32">
        <v>0</v>
      </c>
      <c r="BP362" s="32">
        <v>0</v>
      </c>
      <c r="BQ362" s="32">
        <v>0</v>
      </c>
      <c r="BR362" s="32">
        <v>0</v>
      </c>
      <c r="BS362" s="32">
        <v>0</v>
      </c>
      <c r="BT362" s="32">
        <v>0</v>
      </c>
      <c r="BU362" s="32">
        <v>0</v>
      </c>
      <c r="BV362" s="32">
        <v>0</v>
      </c>
      <c r="BW362" s="32">
        <v>0</v>
      </c>
      <c r="BX362" s="32">
        <v>0</v>
      </c>
      <c r="BY362" s="32">
        <v>0</v>
      </c>
      <c r="BZ362" s="32">
        <v>500000</v>
      </c>
      <c r="CA362" s="32">
        <v>0</v>
      </c>
      <c r="CB362" s="32">
        <v>0</v>
      </c>
      <c r="CC362" s="32">
        <v>0</v>
      </c>
      <c r="CD362" s="32">
        <v>500000</v>
      </c>
      <c r="CE362" s="32">
        <v>0</v>
      </c>
      <c r="CF362" s="32">
        <v>0</v>
      </c>
      <c r="CG362" s="32">
        <v>0</v>
      </c>
      <c r="CH362" s="32">
        <v>0</v>
      </c>
      <c r="CI362" s="32">
        <v>0</v>
      </c>
      <c r="CJ362" s="32">
        <v>0</v>
      </c>
      <c r="CK362" s="32">
        <v>0</v>
      </c>
      <c r="CL362" s="32">
        <v>0</v>
      </c>
      <c r="CM362" s="32">
        <v>0</v>
      </c>
      <c r="CN362" s="32">
        <v>0</v>
      </c>
      <c r="CO362" s="32">
        <v>0</v>
      </c>
      <c r="CP362" s="32">
        <v>0</v>
      </c>
      <c r="CQ362" s="32">
        <v>0</v>
      </c>
      <c r="CR362" s="32">
        <v>0</v>
      </c>
      <c r="CS362" s="32">
        <v>0</v>
      </c>
      <c r="CT362" s="32">
        <v>0</v>
      </c>
      <c r="CU362" s="32">
        <v>0</v>
      </c>
      <c r="CV362" s="32">
        <v>0</v>
      </c>
      <c r="CW362" s="32">
        <v>0</v>
      </c>
      <c r="CX362" s="32">
        <v>0</v>
      </c>
      <c r="CY362" s="32">
        <v>0</v>
      </c>
      <c r="CZ362" s="32">
        <v>0</v>
      </c>
      <c r="DA362" s="32">
        <v>0</v>
      </c>
      <c r="DB362" s="32">
        <v>0</v>
      </c>
      <c r="DC362" s="32">
        <v>0</v>
      </c>
      <c r="DD362" s="32">
        <v>0</v>
      </c>
      <c r="DE362" s="32">
        <v>0</v>
      </c>
      <c r="DF362" s="32">
        <v>0</v>
      </c>
      <c r="DG362" s="34">
        <v>0</v>
      </c>
    </row>
    <row r="363" ht="15.4" customHeight="1" spans="1:111">
      <c r="A363" s="35" t="s">
        <v>2571</v>
      </c>
      <c r="B363" s="35" t="s">
        <v>1744</v>
      </c>
      <c r="C363" s="35" t="s">
        <v>1744</v>
      </c>
      <c r="D363" s="35" t="s">
        <v>1744</v>
      </c>
      <c r="E363" s="36" t="s">
        <v>1744</v>
      </c>
      <c r="F363" s="36" t="s">
        <v>1744</v>
      </c>
      <c r="G363" s="36" t="s">
        <v>1744</v>
      </c>
      <c r="H363" s="36" t="s">
        <v>1744</v>
      </c>
      <c r="I363" s="36" t="s">
        <v>1744</v>
      </c>
      <c r="J363" s="36" t="s">
        <v>1744</v>
      </c>
      <c r="K363" s="36" t="s">
        <v>1744</v>
      </c>
      <c r="L363" s="36" t="s">
        <v>1744</v>
      </c>
      <c r="M363" s="36" t="s">
        <v>1744</v>
      </c>
      <c r="N363" s="36" t="s">
        <v>1744</v>
      </c>
      <c r="O363" s="36" t="s">
        <v>1744</v>
      </c>
      <c r="P363" s="36" t="s">
        <v>1744</v>
      </c>
      <c r="Q363" s="36" t="s">
        <v>1744</v>
      </c>
      <c r="R363" s="36" t="s">
        <v>1744</v>
      </c>
      <c r="S363" s="36" t="s">
        <v>1744</v>
      </c>
      <c r="T363" s="36" t="s">
        <v>1744</v>
      </c>
      <c r="U363" s="36" t="s">
        <v>1744</v>
      </c>
      <c r="V363" s="36" t="s">
        <v>1744</v>
      </c>
      <c r="W363" s="36" t="s">
        <v>1744</v>
      </c>
      <c r="X363" s="36" t="s">
        <v>1744</v>
      </c>
      <c r="Y363" s="36" t="s">
        <v>1744</v>
      </c>
      <c r="Z363" s="36" t="s">
        <v>1744</v>
      </c>
      <c r="AA363" s="36" t="s">
        <v>1744</v>
      </c>
      <c r="AB363" s="36" t="s">
        <v>1744</v>
      </c>
      <c r="AC363" s="36" t="s">
        <v>1744</v>
      </c>
      <c r="AD363" s="36" t="s">
        <v>1744</v>
      </c>
      <c r="AE363" s="36" t="s">
        <v>1744</v>
      </c>
      <c r="AF363" s="36" t="s">
        <v>1744</v>
      </c>
      <c r="AG363" s="36" t="s">
        <v>1744</v>
      </c>
      <c r="AH363" s="36" t="s">
        <v>1744</v>
      </c>
      <c r="AI363" s="36" t="s">
        <v>1744</v>
      </c>
      <c r="AJ363" s="36" t="s">
        <v>1744</v>
      </c>
      <c r="AK363" s="36" t="s">
        <v>1744</v>
      </c>
      <c r="AL363" s="36" t="s">
        <v>1744</v>
      </c>
      <c r="AM363" s="36" t="s">
        <v>1744</v>
      </c>
      <c r="AN363" s="36" t="s">
        <v>1744</v>
      </c>
      <c r="AO363" s="36" t="s">
        <v>1744</v>
      </c>
      <c r="AP363" s="36" t="s">
        <v>1744</v>
      </c>
      <c r="AQ363" s="36" t="s">
        <v>1744</v>
      </c>
      <c r="AR363" s="36" t="s">
        <v>1744</v>
      </c>
      <c r="AS363" s="36" t="s">
        <v>1744</v>
      </c>
      <c r="AT363" s="36" t="s">
        <v>1744</v>
      </c>
      <c r="AU363" s="36" t="s">
        <v>1744</v>
      </c>
      <c r="AV363" s="36" t="s">
        <v>1744</v>
      </c>
      <c r="AW363" s="36" t="s">
        <v>1744</v>
      </c>
      <c r="AX363" s="36" t="s">
        <v>1744</v>
      </c>
      <c r="AY363" s="36" t="s">
        <v>1744</v>
      </c>
      <c r="AZ363" s="36" t="s">
        <v>1744</v>
      </c>
      <c r="BA363" s="36" t="s">
        <v>1744</v>
      </c>
      <c r="BB363" s="36" t="s">
        <v>1744</v>
      </c>
      <c r="BC363" s="36" t="s">
        <v>1744</v>
      </c>
      <c r="BD363" s="36" t="s">
        <v>1744</v>
      </c>
      <c r="BE363" s="36" t="s">
        <v>1744</v>
      </c>
      <c r="BF363" s="36" t="s">
        <v>1744</v>
      </c>
      <c r="BG363" s="36" t="s">
        <v>1744</v>
      </c>
      <c r="BH363" s="36" t="s">
        <v>1744</v>
      </c>
      <c r="BI363" s="36" t="s">
        <v>1744</v>
      </c>
      <c r="BJ363" s="36" t="s">
        <v>1744</v>
      </c>
      <c r="BK363" s="36" t="s">
        <v>1744</v>
      </c>
      <c r="BL363" s="36" t="s">
        <v>1744</v>
      </c>
      <c r="BM363" s="36" t="s">
        <v>1744</v>
      </c>
      <c r="BN363" s="36" t="s">
        <v>1744</v>
      </c>
      <c r="BO363" s="36" t="s">
        <v>1744</v>
      </c>
      <c r="BP363" s="36" t="s">
        <v>1744</v>
      </c>
      <c r="BQ363" s="36" t="s">
        <v>1744</v>
      </c>
      <c r="BR363" s="36" t="s">
        <v>1744</v>
      </c>
      <c r="BS363" s="36" t="s">
        <v>1744</v>
      </c>
      <c r="BT363" s="36" t="s">
        <v>1744</v>
      </c>
      <c r="BU363" s="36" t="s">
        <v>1744</v>
      </c>
      <c r="BV363" s="36" t="s">
        <v>1744</v>
      </c>
      <c r="BW363" s="36" t="s">
        <v>1744</v>
      </c>
      <c r="BX363" s="36" t="s">
        <v>1744</v>
      </c>
      <c r="BY363" s="36" t="s">
        <v>1744</v>
      </c>
      <c r="BZ363" s="36" t="s">
        <v>1744</v>
      </c>
      <c r="CA363" s="36" t="s">
        <v>1744</v>
      </c>
      <c r="CB363" s="36" t="s">
        <v>1744</v>
      </c>
      <c r="CC363" s="36" t="s">
        <v>1744</v>
      </c>
      <c r="CD363" s="36" t="s">
        <v>1744</v>
      </c>
      <c r="CE363" s="36" t="s">
        <v>1744</v>
      </c>
      <c r="CF363" s="36" t="s">
        <v>1744</v>
      </c>
      <c r="CG363" s="36" t="s">
        <v>1744</v>
      </c>
      <c r="CH363" s="36" t="s">
        <v>1744</v>
      </c>
      <c r="CI363" s="36" t="s">
        <v>1744</v>
      </c>
      <c r="CJ363" s="36" t="s">
        <v>1744</v>
      </c>
      <c r="CK363" s="36" t="s">
        <v>1744</v>
      </c>
      <c r="CL363" s="36" t="s">
        <v>1744</v>
      </c>
      <c r="CM363" s="36" t="s">
        <v>1744</v>
      </c>
      <c r="CN363" s="36" t="s">
        <v>1744</v>
      </c>
      <c r="CO363" s="36" t="s">
        <v>1744</v>
      </c>
      <c r="CP363" s="36" t="s">
        <v>1744</v>
      </c>
      <c r="CQ363" s="36" t="s">
        <v>1744</v>
      </c>
      <c r="CR363" s="36" t="s">
        <v>1744</v>
      </c>
      <c r="CS363" s="36" t="s">
        <v>1744</v>
      </c>
      <c r="CT363" s="36" t="s">
        <v>1744</v>
      </c>
      <c r="CU363" s="36" t="s">
        <v>1744</v>
      </c>
      <c r="CV363" s="36" t="s">
        <v>1744</v>
      </c>
      <c r="CW363" s="36" t="s">
        <v>1744</v>
      </c>
      <c r="CX363" s="36" t="s">
        <v>1744</v>
      </c>
      <c r="CY363" s="36" t="s">
        <v>1744</v>
      </c>
      <c r="CZ363" s="36" t="s">
        <v>1744</v>
      </c>
      <c r="DA363" s="36" t="s">
        <v>1744</v>
      </c>
      <c r="DB363" s="36" t="s">
        <v>1744</v>
      </c>
      <c r="DC363" s="36" t="s">
        <v>1744</v>
      </c>
      <c r="DD363" s="36" t="s">
        <v>1744</v>
      </c>
      <c r="DE363" s="36" t="s">
        <v>1744</v>
      </c>
      <c r="DF363" s="36" t="s">
        <v>1744</v>
      </c>
      <c r="DG363" s="36" t="s">
        <v>1744</v>
      </c>
    </row>
    <row r="365" ht="14.25" spans="57:57">
      <c r="BE365" s="24" t="s">
        <v>2572</v>
      </c>
    </row>
  </sheetData>
  <mergeCells count="477">
    <mergeCell ref="A1:D1"/>
    <mergeCell ref="A5:D5"/>
    <mergeCell ref="F5:S5"/>
    <mergeCell ref="T5:AU5"/>
    <mergeCell ref="AV5:BG5"/>
    <mergeCell ref="BH5:BL5"/>
    <mergeCell ref="BM5:BY5"/>
    <mergeCell ref="BZ5:CP5"/>
    <mergeCell ref="CQ5:CS5"/>
    <mergeCell ref="CT5:CY5"/>
    <mergeCell ref="CZ5:DB5"/>
    <mergeCell ref="DC5:DG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C197"/>
    <mergeCell ref="A198:C198"/>
    <mergeCell ref="A199:C199"/>
    <mergeCell ref="A200:C200"/>
    <mergeCell ref="A201:C201"/>
    <mergeCell ref="A202:C202"/>
    <mergeCell ref="A203:C203"/>
    <mergeCell ref="A204:C204"/>
    <mergeCell ref="A205:C205"/>
    <mergeCell ref="A206:C206"/>
    <mergeCell ref="A207:C207"/>
    <mergeCell ref="A208:C208"/>
    <mergeCell ref="A209:C209"/>
    <mergeCell ref="A210:C210"/>
    <mergeCell ref="A211:C211"/>
    <mergeCell ref="A212:C212"/>
    <mergeCell ref="A213:C213"/>
    <mergeCell ref="A214:C214"/>
    <mergeCell ref="A215:C215"/>
    <mergeCell ref="A216:C216"/>
    <mergeCell ref="A217:C217"/>
    <mergeCell ref="A218:C218"/>
    <mergeCell ref="A219:C219"/>
    <mergeCell ref="A220:C220"/>
    <mergeCell ref="A221:C221"/>
    <mergeCell ref="A222:C222"/>
    <mergeCell ref="A223:C223"/>
    <mergeCell ref="A224:C224"/>
    <mergeCell ref="A225:C225"/>
    <mergeCell ref="A226:C226"/>
    <mergeCell ref="A227:C227"/>
    <mergeCell ref="A228:C228"/>
    <mergeCell ref="A229:C229"/>
    <mergeCell ref="A230:C230"/>
    <mergeCell ref="A231:C231"/>
    <mergeCell ref="A232:C232"/>
    <mergeCell ref="A233:C233"/>
    <mergeCell ref="A234:C234"/>
    <mergeCell ref="A235:C235"/>
    <mergeCell ref="A236:C236"/>
    <mergeCell ref="A237:C237"/>
    <mergeCell ref="A238:C238"/>
    <mergeCell ref="A239:C239"/>
    <mergeCell ref="A240:C240"/>
    <mergeCell ref="A241:C241"/>
    <mergeCell ref="A242:C242"/>
    <mergeCell ref="A243:C243"/>
    <mergeCell ref="A244:C244"/>
    <mergeCell ref="A245:C245"/>
    <mergeCell ref="A246:C246"/>
    <mergeCell ref="A247:C247"/>
    <mergeCell ref="A248:C248"/>
    <mergeCell ref="A249:C249"/>
    <mergeCell ref="A250:C250"/>
    <mergeCell ref="A251:C251"/>
    <mergeCell ref="A252:C252"/>
    <mergeCell ref="A253:C253"/>
    <mergeCell ref="A254:C254"/>
    <mergeCell ref="A255:C255"/>
    <mergeCell ref="A256:C256"/>
    <mergeCell ref="A257:C257"/>
    <mergeCell ref="A258:C258"/>
    <mergeCell ref="A259:C259"/>
    <mergeCell ref="A260:C260"/>
    <mergeCell ref="A261:C261"/>
    <mergeCell ref="A262:C262"/>
    <mergeCell ref="A263:C263"/>
    <mergeCell ref="A264:C264"/>
    <mergeCell ref="A265:C265"/>
    <mergeCell ref="A266:C266"/>
    <mergeCell ref="A267:C267"/>
    <mergeCell ref="A268:C268"/>
    <mergeCell ref="A269:C269"/>
    <mergeCell ref="A270:C270"/>
    <mergeCell ref="A271:C271"/>
    <mergeCell ref="A272:C272"/>
    <mergeCell ref="A273:C273"/>
    <mergeCell ref="A274:C274"/>
    <mergeCell ref="A275:C275"/>
    <mergeCell ref="A276:C276"/>
    <mergeCell ref="A277:C277"/>
    <mergeCell ref="A278:C278"/>
    <mergeCell ref="A279:C279"/>
    <mergeCell ref="A280:C280"/>
    <mergeCell ref="A281:C281"/>
    <mergeCell ref="A282:C282"/>
    <mergeCell ref="A283:C283"/>
    <mergeCell ref="A284:C284"/>
    <mergeCell ref="A285:C285"/>
    <mergeCell ref="A286:C286"/>
    <mergeCell ref="A287:C287"/>
    <mergeCell ref="A288:C288"/>
    <mergeCell ref="A289:C289"/>
    <mergeCell ref="A290:C290"/>
    <mergeCell ref="A291:C291"/>
    <mergeCell ref="A292:C292"/>
    <mergeCell ref="A293:C293"/>
    <mergeCell ref="A294:C294"/>
    <mergeCell ref="A295:C295"/>
    <mergeCell ref="A296:C296"/>
    <mergeCell ref="A297:C297"/>
    <mergeCell ref="A298:C298"/>
    <mergeCell ref="A299:C299"/>
    <mergeCell ref="A300:C300"/>
    <mergeCell ref="A301:C301"/>
    <mergeCell ref="A302:C302"/>
    <mergeCell ref="A303:C303"/>
    <mergeCell ref="A304:C304"/>
    <mergeCell ref="A305:C305"/>
    <mergeCell ref="A306:C306"/>
    <mergeCell ref="A307:C307"/>
    <mergeCell ref="A308:C308"/>
    <mergeCell ref="A309:C309"/>
    <mergeCell ref="A310:C310"/>
    <mergeCell ref="A311:C311"/>
    <mergeCell ref="A312:C312"/>
    <mergeCell ref="A313:C313"/>
    <mergeCell ref="A314:C314"/>
    <mergeCell ref="A315:C315"/>
    <mergeCell ref="A316:C316"/>
    <mergeCell ref="A317:C317"/>
    <mergeCell ref="A318:C318"/>
    <mergeCell ref="A319:C319"/>
    <mergeCell ref="A320:C320"/>
    <mergeCell ref="A321:C321"/>
    <mergeCell ref="A322:C322"/>
    <mergeCell ref="A323:C323"/>
    <mergeCell ref="A324:C324"/>
    <mergeCell ref="A325:C325"/>
    <mergeCell ref="A326:C326"/>
    <mergeCell ref="A327:C327"/>
    <mergeCell ref="A328:C328"/>
    <mergeCell ref="A329:C329"/>
    <mergeCell ref="A330:C330"/>
    <mergeCell ref="A331:C331"/>
    <mergeCell ref="A332:C332"/>
    <mergeCell ref="A333:C333"/>
    <mergeCell ref="A334:C334"/>
    <mergeCell ref="A335:C335"/>
    <mergeCell ref="A336:C336"/>
    <mergeCell ref="A337:C337"/>
    <mergeCell ref="A338:C338"/>
    <mergeCell ref="A339:C339"/>
    <mergeCell ref="A340:C340"/>
    <mergeCell ref="A341:C341"/>
    <mergeCell ref="A342:C342"/>
    <mergeCell ref="A343:C343"/>
    <mergeCell ref="A344:C344"/>
    <mergeCell ref="A345:C345"/>
    <mergeCell ref="A346:C346"/>
    <mergeCell ref="A347:C347"/>
    <mergeCell ref="A348:C348"/>
    <mergeCell ref="A349:C349"/>
    <mergeCell ref="A350:C350"/>
    <mergeCell ref="A351:C351"/>
    <mergeCell ref="A352:C352"/>
    <mergeCell ref="A353:C353"/>
    <mergeCell ref="A354:C354"/>
    <mergeCell ref="A355:C355"/>
    <mergeCell ref="A356:C356"/>
    <mergeCell ref="A357:C357"/>
    <mergeCell ref="A358:C358"/>
    <mergeCell ref="A359:C359"/>
    <mergeCell ref="A360:C360"/>
    <mergeCell ref="A361:C361"/>
    <mergeCell ref="A362:C362"/>
    <mergeCell ref="A363:D363"/>
    <mergeCell ref="A9:A10"/>
    <mergeCell ref="B9:B10"/>
    <mergeCell ref="C9:C10"/>
    <mergeCell ref="D6:D8"/>
    <mergeCell ref="E5:E8"/>
    <mergeCell ref="F6:F8"/>
    <mergeCell ref="G6:G8"/>
    <mergeCell ref="H6:H8"/>
    <mergeCell ref="I6:I8"/>
    <mergeCell ref="J6:J8"/>
    <mergeCell ref="K6:K8"/>
    <mergeCell ref="L6:L8"/>
    <mergeCell ref="M6:M8"/>
    <mergeCell ref="N6:N8"/>
    <mergeCell ref="O6:O8"/>
    <mergeCell ref="P6:P8"/>
    <mergeCell ref="Q6:Q8"/>
    <mergeCell ref="R6:R8"/>
    <mergeCell ref="S6:S8"/>
    <mergeCell ref="T6:T8"/>
    <mergeCell ref="U6:U8"/>
    <mergeCell ref="V6:V8"/>
    <mergeCell ref="W6:W8"/>
    <mergeCell ref="X6:X8"/>
    <mergeCell ref="Y6:Y8"/>
    <mergeCell ref="Z6:Z8"/>
    <mergeCell ref="AA6:AA8"/>
    <mergeCell ref="AB6:AB8"/>
    <mergeCell ref="AC6:AC8"/>
    <mergeCell ref="AD6:AD8"/>
    <mergeCell ref="AE6:AE8"/>
    <mergeCell ref="AF6:AF8"/>
    <mergeCell ref="AG6:AG8"/>
    <mergeCell ref="AH6:AH8"/>
    <mergeCell ref="AI6:AI8"/>
    <mergeCell ref="AJ6:AJ8"/>
    <mergeCell ref="AK6:AK8"/>
    <mergeCell ref="AL6:AL8"/>
    <mergeCell ref="AM6:AM8"/>
    <mergeCell ref="AN6:AN8"/>
    <mergeCell ref="AO6:AO8"/>
    <mergeCell ref="AP6:AP8"/>
    <mergeCell ref="AQ6:AQ8"/>
    <mergeCell ref="AR6:AR8"/>
    <mergeCell ref="AS6:AS8"/>
    <mergeCell ref="AT6:AT8"/>
    <mergeCell ref="AU6:AU8"/>
    <mergeCell ref="AV6:AV8"/>
    <mergeCell ref="AW6:AW8"/>
    <mergeCell ref="AX6:AX8"/>
    <mergeCell ref="AY6:AY8"/>
    <mergeCell ref="AZ6:AZ8"/>
    <mergeCell ref="BA6:BA8"/>
    <mergeCell ref="BB6:BB8"/>
    <mergeCell ref="BC6:BC8"/>
    <mergeCell ref="BD6:BD8"/>
    <mergeCell ref="BE6:BE8"/>
    <mergeCell ref="BF6:BF8"/>
    <mergeCell ref="BG6:BG8"/>
    <mergeCell ref="BH6:BH8"/>
    <mergeCell ref="BI6:BI8"/>
    <mergeCell ref="BJ6:BJ8"/>
    <mergeCell ref="BK6:BK8"/>
    <mergeCell ref="BL6:BL8"/>
    <mergeCell ref="BM6:BM8"/>
    <mergeCell ref="BN6:BN8"/>
    <mergeCell ref="BO6:BO8"/>
    <mergeCell ref="BP6:BP8"/>
    <mergeCell ref="BQ6:BQ8"/>
    <mergeCell ref="BR6:BR8"/>
    <mergeCell ref="BS6:BS8"/>
    <mergeCell ref="BT6:BT8"/>
    <mergeCell ref="BU6:BU8"/>
    <mergeCell ref="BV6:BV8"/>
    <mergeCell ref="BW6:BW8"/>
    <mergeCell ref="BX6:BX8"/>
    <mergeCell ref="BY6:BY8"/>
    <mergeCell ref="BZ6:BZ8"/>
    <mergeCell ref="CA6:CA8"/>
    <mergeCell ref="CB6:CB8"/>
    <mergeCell ref="CC6:CC8"/>
    <mergeCell ref="CD6:CD8"/>
    <mergeCell ref="CE6:CE8"/>
    <mergeCell ref="CF6:CF8"/>
    <mergeCell ref="CG6:CG8"/>
    <mergeCell ref="CH6:CH8"/>
    <mergeCell ref="CI6:CI8"/>
    <mergeCell ref="CJ6:CJ8"/>
    <mergeCell ref="CK6:CK8"/>
    <mergeCell ref="CL6:CL8"/>
    <mergeCell ref="CM6:CM8"/>
    <mergeCell ref="CN6:CN8"/>
    <mergeCell ref="CO6:CO8"/>
    <mergeCell ref="CP6:CP8"/>
    <mergeCell ref="CQ6:CQ8"/>
    <mergeCell ref="CR6:CR8"/>
    <mergeCell ref="CS6:CS8"/>
    <mergeCell ref="CT6:CT8"/>
    <mergeCell ref="CU6:CU8"/>
    <mergeCell ref="CV6:CV8"/>
    <mergeCell ref="CW6:CW8"/>
    <mergeCell ref="CX6:CX8"/>
    <mergeCell ref="CY6:CY8"/>
    <mergeCell ref="CZ6:CZ8"/>
    <mergeCell ref="DA6:DA8"/>
    <mergeCell ref="DB6:DB8"/>
    <mergeCell ref="DC6:DC8"/>
    <mergeCell ref="DD6:DD8"/>
    <mergeCell ref="DE6:DE8"/>
    <mergeCell ref="DF6:DF8"/>
    <mergeCell ref="DG6:DG8"/>
    <mergeCell ref="A6:C8"/>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G116"/>
  <sheetViews>
    <sheetView workbookViewId="0">
      <selection activeCell="A2" sqref="A2"/>
    </sheetView>
  </sheetViews>
  <sheetFormatPr defaultColWidth="9" defaultRowHeight="13.5"/>
  <cols>
    <col min="1" max="3" width="2.75" customWidth="1"/>
    <col min="4" max="4" width="32.75" customWidth="1"/>
    <col min="5" max="111" width="14" customWidth="1"/>
    <col min="112" max="112" width="8.5" customWidth="1"/>
    <col min="257" max="259" width="2.75" customWidth="1"/>
    <col min="260" max="260" width="32.75" customWidth="1"/>
    <col min="261" max="367" width="14" customWidth="1"/>
    <col min="368" max="368" width="8.5" customWidth="1"/>
    <col min="513" max="515" width="2.75" customWidth="1"/>
    <col min="516" max="516" width="32.75" customWidth="1"/>
    <col min="517" max="623" width="14" customWidth="1"/>
    <col min="624" max="624" width="8.5" customWidth="1"/>
    <col min="769" max="771" width="2.75" customWidth="1"/>
    <col min="772" max="772" width="32.75" customWidth="1"/>
    <col min="773" max="879" width="14" customWidth="1"/>
    <col min="880" max="880" width="8.5" customWidth="1"/>
    <col min="1025" max="1027" width="2.75" customWidth="1"/>
    <col min="1028" max="1028" width="32.75" customWidth="1"/>
    <col min="1029" max="1135" width="14" customWidth="1"/>
    <col min="1136" max="1136" width="8.5" customWidth="1"/>
    <col min="1281" max="1283" width="2.75" customWidth="1"/>
    <col min="1284" max="1284" width="32.75" customWidth="1"/>
    <col min="1285" max="1391" width="14" customWidth="1"/>
    <col min="1392" max="1392" width="8.5" customWidth="1"/>
    <col min="1537" max="1539" width="2.75" customWidth="1"/>
    <col min="1540" max="1540" width="32.75" customWidth="1"/>
    <col min="1541" max="1647" width="14" customWidth="1"/>
    <col min="1648" max="1648" width="8.5" customWidth="1"/>
    <col min="1793" max="1795" width="2.75" customWidth="1"/>
    <col min="1796" max="1796" width="32.75" customWidth="1"/>
    <col min="1797" max="1903" width="14" customWidth="1"/>
    <col min="1904" max="1904" width="8.5" customWidth="1"/>
    <col min="2049" max="2051" width="2.75" customWidth="1"/>
    <col min="2052" max="2052" width="32.75" customWidth="1"/>
    <col min="2053" max="2159" width="14" customWidth="1"/>
    <col min="2160" max="2160" width="8.5" customWidth="1"/>
    <col min="2305" max="2307" width="2.75" customWidth="1"/>
    <col min="2308" max="2308" width="32.75" customWidth="1"/>
    <col min="2309" max="2415" width="14" customWidth="1"/>
    <col min="2416" max="2416" width="8.5" customWidth="1"/>
    <col min="2561" max="2563" width="2.75" customWidth="1"/>
    <col min="2564" max="2564" width="32.75" customWidth="1"/>
    <col min="2565" max="2671" width="14" customWidth="1"/>
    <col min="2672" max="2672" width="8.5" customWidth="1"/>
    <col min="2817" max="2819" width="2.75" customWidth="1"/>
    <col min="2820" max="2820" width="32.75" customWidth="1"/>
    <col min="2821" max="2927" width="14" customWidth="1"/>
    <col min="2928" max="2928" width="8.5" customWidth="1"/>
    <col min="3073" max="3075" width="2.75" customWidth="1"/>
    <col min="3076" max="3076" width="32.75" customWidth="1"/>
    <col min="3077" max="3183" width="14" customWidth="1"/>
    <col min="3184" max="3184" width="8.5" customWidth="1"/>
    <col min="3329" max="3331" width="2.75" customWidth="1"/>
    <col min="3332" max="3332" width="32.75" customWidth="1"/>
    <col min="3333" max="3439" width="14" customWidth="1"/>
    <col min="3440" max="3440" width="8.5" customWidth="1"/>
    <col min="3585" max="3587" width="2.75" customWidth="1"/>
    <col min="3588" max="3588" width="32.75" customWidth="1"/>
    <col min="3589" max="3695" width="14" customWidth="1"/>
    <col min="3696" max="3696" width="8.5" customWidth="1"/>
    <col min="3841" max="3843" width="2.75" customWidth="1"/>
    <col min="3844" max="3844" width="32.75" customWidth="1"/>
    <col min="3845" max="3951" width="14" customWidth="1"/>
    <col min="3952" max="3952" width="8.5" customWidth="1"/>
    <col min="4097" max="4099" width="2.75" customWidth="1"/>
    <col min="4100" max="4100" width="32.75" customWidth="1"/>
    <col min="4101" max="4207" width="14" customWidth="1"/>
    <col min="4208" max="4208" width="8.5" customWidth="1"/>
    <col min="4353" max="4355" width="2.75" customWidth="1"/>
    <col min="4356" max="4356" width="32.75" customWidth="1"/>
    <col min="4357" max="4463" width="14" customWidth="1"/>
    <col min="4464" max="4464" width="8.5" customWidth="1"/>
    <col min="4609" max="4611" width="2.75" customWidth="1"/>
    <col min="4612" max="4612" width="32.75" customWidth="1"/>
    <col min="4613" max="4719" width="14" customWidth="1"/>
    <col min="4720" max="4720" width="8.5" customWidth="1"/>
    <col min="4865" max="4867" width="2.75" customWidth="1"/>
    <col min="4868" max="4868" width="32.75" customWidth="1"/>
    <col min="4869" max="4975" width="14" customWidth="1"/>
    <col min="4976" max="4976" width="8.5" customWidth="1"/>
    <col min="5121" max="5123" width="2.75" customWidth="1"/>
    <col min="5124" max="5124" width="32.75" customWidth="1"/>
    <col min="5125" max="5231" width="14" customWidth="1"/>
    <col min="5232" max="5232" width="8.5" customWidth="1"/>
    <col min="5377" max="5379" width="2.75" customWidth="1"/>
    <col min="5380" max="5380" width="32.75" customWidth="1"/>
    <col min="5381" max="5487" width="14" customWidth="1"/>
    <col min="5488" max="5488" width="8.5" customWidth="1"/>
    <col min="5633" max="5635" width="2.75" customWidth="1"/>
    <col min="5636" max="5636" width="32.75" customWidth="1"/>
    <col min="5637" max="5743" width="14" customWidth="1"/>
    <col min="5744" max="5744" width="8.5" customWidth="1"/>
    <col min="5889" max="5891" width="2.75" customWidth="1"/>
    <col min="5892" max="5892" width="32.75" customWidth="1"/>
    <col min="5893" max="5999" width="14" customWidth="1"/>
    <col min="6000" max="6000" width="8.5" customWidth="1"/>
    <col min="6145" max="6147" width="2.75" customWidth="1"/>
    <col min="6148" max="6148" width="32.75" customWidth="1"/>
    <col min="6149" max="6255" width="14" customWidth="1"/>
    <col min="6256" max="6256" width="8.5" customWidth="1"/>
    <col min="6401" max="6403" width="2.75" customWidth="1"/>
    <col min="6404" max="6404" width="32.75" customWidth="1"/>
    <col min="6405" max="6511" width="14" customWidth="1"/>
    <col min="6512" max="6512" width="8.5" customWidth="1"/>
    <col min="6657" max="6659" width="2.75" customWidth="1"/>
    <col min="6660" max="6660" width="32.75" customWidth="1"/>
    <col min="6661" max="6767" width="14" customWidth="1"/>
    <col min="6768" max="6768" width="8.5" customWidth="1"/>
    <col min="6913" max="6915" width="2.75" customWidth="1"/>
    <col min="6916" max="6916" width="32.75" customWidth="1"/>
    <col min="6917" max="7023" width="14" customWidth="1"/>
    <col min="7024" max="7024" width="8.5" customWidth="1"/>
    <col min="7169" max="7171" width="2.75" customWidth="1"/>
    <col min="7172" max="7172" width="32.75" customWidth="1"/>
    <col min="7173" max="7279" width="14" customWidth="1"/>
    <col min="7280" max="7280" width="8.5" customWidth="1"/>
    <col min="7425" max="7427" width="2.75" customWidth="1"/>
    <col min="7428" max="7428" width="32.75" customWidth="1"/>
    <col min="7429" max="7535" width="14" customWidth="1"/>
    <col min="7536" max="7536" width="8.5" customWidth="1"/>
    <col min="7681" max="7683" width="2.75" customWidth="1"/>
    <col min="7684" max="7684" width="32.75" customWidth="1"/>
    <col min="7685" max="7791" width="14" customWidth="1"/>
    <col min="7792" max="7792" width="8.5" customWidth="1"/>
    <col min="7937" max="7939" width="2.75" customWidth="1"/>
    <col min="7940" max="7940" width="32.75" customWidth="1"/>
    <col min="7941" max="8047" width="14" customWidth="1"/>
    <col min="8048" max="8048" width="8.5" customWidth="1"/>
    <col min="8193" max="8195" width="2.75" customWidth="1"/>
    <col min="8196" max="8196" width="32.75" customWidth="1"/>
    <col min="8197" max="8303" width="14" customWidth="1"/>
    <col min="8304" max="8304" width="8.5" customWidth="1"/>
    <col min="8449" max="8451" width="2.75" customWidth="1"/>
    <col min="8452" max="8452" width="32.75" customWidth="1"/>
    <col min="8453" max="8559" width="14" customWidth="1"/>
    <col min="8560" max="8560" width="8.5" customWidth="1"/>
    <col min="8705" max="8707" width="2.75" customWidth="1"/>
    <col min="8708" max="8708" width="32.75" customWidth="1"/>
    <col min="8709" max="8815" width="14" customWidth="1"/>
    <col min="8816" max="8816" width="8.5" customWidth="1"/>
    <col min="8961" max="8963" width="2.75" customWidth="1"/>
    <col min="8964" max="8964" width="32.75" customWidth="1"/>
    <col min="8965" max="9071" width="14" customWidth="1"/>
    <col min="9072" max="9072" width="8.5" customWidth="1"/>
    <col min="9217" max="9219" width="2.75" customWidth="1"/>
    <col min="9220" max="9220" width="32.75" customWidth="1"/>
    <col min="9221" max="9327" width="14" customWidth="1"/>
    <col min="9328" max="9328" width="8.5" customWidth="1"/>
    <col min="9473" max="9475" width="2.75" customWidth="1"/>
    <col min="9476" max="9476" width="32.75" customWidth="1"/>
    <col min="9477" max="9583" width="14" customWidth="1"/>
    <col min="9584" max="9584" width="8.5" customWidth="1"/>
    <col min="9729" max="9731" width="2.75" customWidth="1"/>
    <col min="9732" max="9732" width="32.75" customWidth="1"/>
    <col min="9733" max="9839" width="14" customWidth="1"/>
    <col min="9840" max="9840" width="8.5" customWidth="1"/>
    <col min="9985" max="9987" width="2.75" customWidth="1"/>
    <col min="9988" max="9988" width="32.75" customWidth="1"/>
    <col min="9989" max="10095" width="14" customWidth="1"/>
    <col min="10096" max="10096" width="8.5" customWidth="1"/>
    <col min="10241" max="10243" width="2.75" customWidth="1"/>
    <col min="10244" max="10244" width="32.75" customWidth="1"/>
    <col min="10245" max="10351" width="14" customWidth="1"/>
    <col min="10352" max="10352" width="8.5" customWidth="1"/>
    <col min="10497" max="10499" width="2.75" customWidth="1"/>
    <col min="10500" max="10500" width="32.75" customWidth="1"/>
    <col min="10501" max="10607" width="14" customWidth="1"/>
    <col min="10608" max="10608" width="8.5" customWidth="1"/>
    <col min="10753" max="10755" width="2.75" customWidth="1"/>
    <col min="10756" max="10756" width="32.75" customWidth="1"/>
    <col min="10757" max="10863" width="14" customWidth="1"/>
    <col min="10864" max="10864" width="8.5" customWidth="1"/>
    <col min="11009" max="11011" width="2.75" customWidth="1"/>
    <col min="11012" max="11012" width="32.75" customWidth="1"/>
    <col min="11013" max="11119" width="14" customWidth="1"/>
    <col min="11120" max="11120" width="8.5" customWidth="1"/>
    <col min="11265" max="11267" width="2.75" customWidth="1"/>
    <col min="11268" max="11268" width="32.75" customWidth="1"/>
    <col min="11269" max="11375" width="14" customWidth="1"/>
    <col min="11376" max="11376" width="8.5" customWidth="1"/>
    <col min="11521" max="11523" width="2.75" customWidth="1"/>
    <col min="11524" max="11524" width="32.75" customWidth="1"/>
    <col min="11525" max="11631" width="14" customWidth="1"/>
    <col min="11632" max="11632" width="8.5" customWidth="1"/>
    <col min="11777" max="11779" width="2.75" customWidth="1"/>
    <col min="11780" max="11780" width="32.75" customWidth="1"/>
    <col min="11781" max="11887" width="14" customWidth="1"/>
    <col min="11888" max="11888" width="8.5" customWidth="1"/>
    <col min="12033" max="12035" width="2.75" customWidth="1"/>
    <col min="12036" max="12036" width="32.75" customWidth="1"/>
    <col min="12037" max="12143" width="14" customWidth="1"/>
    <col min="12144" max="12144" width="8.5" customWidth="1"/>
    <col min="12289" max="12291" width="2.75" customWidth="1"/>
    <col min="12292" max="12292" width="32.75" customWidth="1"/>
    <col min="12293" max="12399" width="14" customWidth="1"/>
    <col min="12400" max="12400" width="8.5" customWidth="1"/>
    <col min="12545" max="12547" width="2.75" customWidth="1"/>
    <col min="12548" max="12548" width="32.75" customWidth="1"/>
    <col min="12549" max="12655" width="14" customWidth="1"/>
    <col min="12656" max="12656" width="8.5" customWidth="1"/>
    <col min="12801" max="12803" width="2.75" customWidth="1"/>
    <col min="12804" max="12804" width="32.75" customWidth="1"/>
    <col min="12805" max="12911" width="14" customWidth="1"/>
    <col min="12912" max="12912" width="8.5" customWidth="1"/>
    <col min="13057" max="13059" width="2.75" customWidth="1"/>
    <col min="13060" max="13060" width="32.75" customWidth="1"/>
    <col min="13061" max="13167" width="14" customWidth="1"/>
    <col min="13168" max="13168" width="8.5" customWidth="1"/>
    <col min="13313" max="13315" width="2.75" customWidth="1"/>
    <col min="13316" max="13316" width="32.75" customWidth="1"/>
    <col min="13317" max="13423" width="14" customWidth="1"/>
    <col min="13424" max="13424" width="8.5" customWidth="1"/>
    <col min="13569" max="13571" width="2.75" customWidth="1"/>
    <col min="13572" max="13572" width="32.75" customWidth="1"/>
    <col min="13573" max="13679" width="14" customWidth="1"/>
    <col min="13680" max="13680" width="8.5" customWidth="1"/>
    <col min="13825" max="13827" width="2.75" customWidth="1"/>
    <col min="13828" max="13828" width="32.75" customWidth="1"/>
    <col min="13829" max="13935" width="14" customWidth="1"/>
    <col min="13936" max="13936" width="8.5" customWidth="1"/>
    <col min="14081" max="14083" width="2.75" customWidth="1"/>
    <col min="14084" max="14084" width="32.75" customWidth="1"/>
    <col min="14085" max="14191" width="14" customWidth="1"/>
    <col min="14192" max="14192" width="8.5" customWidth="1"/>
    <col min="14337" max="14339" width="2.75" customWidth="1"/>
    <col min="14340" max="14340" width="32.75" customWidth="1"/>
    <col min="14341" max="14447" width="14" customWidth="1"/>
    <col min="14448" max="14448" width="8.5" customWidth="1"/>
    <col min="14593" max="14595" width="2.75" customWidth="1"/>
    <col min="14596" max="14596" width="32.75" customWidth="1"/>
    <col min="14597" max="14703" width="14" customWidth="1"/>
    <col min="14704" max="14704" width="8.5" customWidth="1"/>
    <col min="14849" max="14851" width="2.75" customWidth="1"/>
    <col min="14852" max="14852" width="32.75" customWidth="1"/>
    <col min="14853" max="14959" width="14" customWidth="1"/>
    <col min="14960" max="14960" width="8.5" customWidth="1"/>
    <col min="15105" max="15107" width="2.75" customWidth="1"/>
    <col min="15108" max="15108" width="32.75" customWidth="1"/>
    <col min="15109" max="15215" width="14" customWidth="1"/>
    <col min="15216" max="15216" width="8.5" customWidth="1"/>
    <col min="15361" max="15363" width="2.75" customWidth="1"/>
    <col min="15364" max="15364" width="32.75" customWidth="1"/>
    <col min="15365" max="15471" width="14" customWidth="1"/>
    <col min="15472" max="15472" width="8.5" customWidth="1"/>
    <col min="15617" max="15619" width="2.75" customWidth="1"/>
    <col min="15620" max="15620" width="32.75" customWidth="1"/>
    <col min="15621" max="15727" width="14" customWidth="1"/>
    <col min="15728" max="15728" width="8.5" customWidth="1"/>
    <col min="15873" max="15875" width="2.75" customWidth="1"/>
    <col min="15876" max="15876" width="32.75" customWidth="1"/>
    <col min="15877" max="15983" width="14" customWidth="1"/>
    <col min="15984" max="15984" width="8.5" customWidth="1"/>
    <col min="16129" max="16131" width="2.75" customWidth="1"/>
    <col min="16132" max="16132" width="32.75" customWidth="1"/>
    <col min="16133" max="16239" width="14" customWidth="1"/>
    <col min="16240" max="16240" width="8.5" customWidth="1"/>
  </cols>
  <sheetData>
    <row r="1" ht="24" customHeight="1" spans="1:4">
      <c r="A1" s="13" t="s">
        <v>2573</v>
      </c>
      <c r="B1" s="13"/>
      <c r="C1" s="13"/>
      <c r="D1" s="13"/>
    </row>
    <row r="2" ht="27" spans="57:57">
      <c r="BE2" s="23" t="s">
        <v>2574</v>
      </c>
    </row>
    <row r="3" ht="14.25" spans="111:111">
      <c r="DG3" s="26" t="s">
        <v>2575</v>
      </c>
    </row>
    <row r="4" ht="14.25" spans="1:111">
      <c r="A4" s="14" t="s">
        <v>1740</v>
      </c>
      <c r="BE4" s="24" t="s">
        <v>1741</v>
      </c>
      <c r="DG4" s="26" t="s">
        <v>1742</v>
      </c>
    </row>
    <row r="5" ht="15.4" customHeight="1" spans="1:111">
      <c r="A5" s="15" t="s">
        <v>1743</v>
      </c>
      <c r="B5" s="16" t="s">
        <v>1744</v>
      </c>
      <c r="C5" s="16" t="s">
        <v>1744</v>
      </c>
      <c r="D5" s="16" t="s">
        <v>1744</v>
      </c>
      <c r="E5" s="16" t="s">
        <v>1745</v>
      </c>
      <c r="F5" s="17" t="s">
        <v>1746</v>
      </c>
      <c r="G5" s="17" t="s">
        <v>1744</v>
      </c>
      <c r="H5" s="17" t="s">
        <v>1744</v>
      </c>
      <c r="I5" s="17" t="s">
        <v>1744</v>
      </c>
      <c r="J5" s="17" t="s">
        <v>1744</v>
      </c>
      <c r="K5" s="17" t="s">
        <v>1744</v>
      </c>
      <c r="L5" s="17" t="s">
        <v>1744</v>
      </c>
      <c r="M5" s="17" t="s">
        <v>1744</v>
      </c>
      <c r="N5" s="17" t="s">
        <v>1744</v>
      </c>
      <c r="O5" s="17" t="s">
        <v>1744</v>
      </c>
      <c r="P5" s="17" t="s">
        <v>1744</v>
      </c>
      <c r="Q5" s="17" t="s">
        <v>1744</v>
      </c>
      <c r="R5" s="17" t="s">
        <v>1744</v>
      </c>
      <c r="S5" s="17" t="s">
        <v>1744</v>
      </c>
      <c r="T5" s="17" t="s">
        <v>1747</v>
      </c>
      <c r="U5" s="17" t="s">
        <v>1744</v>
      </c>
      <c r="V5" s="17" t="s">
        <v>1744</v>
      </c>
      <c r="W5" s="17" t="s">
        <v>1744</v>
      </c>
      <c r="X5" s="17" t="s">
        <v>1744</v>
      </c>
      <c r="Y5" s="17" t="s">
        <v>1744</v>
      </c>
      <c r="Z5" s="17" t="s">
        <v>1744</v>
      </c>
      <c r="AA5" s="17" t="s">
        <v>1744</v>
      </c>
      <c r="AB5" s="17" t="s">
        <v>1744</v>
      </c>
      <c r="AC5" s="17" t="s">
        <v>1744</v>
      </c>
      <c r="AD5" s="17" t="s">
        <v>1744</v>
      </c>
      <c r="AE5" s="17" t="s">
        <v>1744</v>
      </c>
      <c r="AF5" s="17" t="s">
        <v>1744</v>
      </c>
      <c r="AG5" s="17" t="s">
        <v>1744</v>
      </c>
      <c r="AH5" s="17" t="s">
        <v>1744</v>
      </c>
      <c r="AI5" s="17" t="s">
        <v>1744</v>
      </c>
      <c r="AJ5" s="17" t="s">
        <v>1744</v>
      </c>
      <c r="AK5" s="17" t="s">
        <v>1744</v>
      </c>
      <c r="AL5" s="17" t="s">
        <v>1744</v>
      </c>
      <c r="AM5" s="17" t="s">
        <v>1744</v>
      </c>
      <c r="AN5" s="17" t="s">
        <v>1744</v>
      </c>
      <c r="AO5" s="17" t="s">
        <v>1744</v>
      </c>
      <c r="AP5" s="17" t="s">
        <v>1744</v>
      </c>
      <c r="AQ5" s="17" t="s">
        <v>1744</v>
      </c>
      <c r="AR5" s="17" t="s">
        <v>1744</v>
      </c>
      <c r="AS5" s="17" t="s">
        <v>1744</v>
      </c>
      <c r="AT5" s="17" t="s">
        <v>1744</v>
      </c>
      <c r="AU5" s="17" t="s">
        <v>1744</v>
      </c>
      <c r="AV5" s="17" t="s">
        <v>1748</v>
      </c>
      <c r="AW5" s="17" t="s">
        <v>1744</v>
      </c>
      <c r="AX5" s="17" t="s">
        <v>1744</v>
      </c>
      <c r="AY5" s="17" t="s">
        <v>1744</v>
      </c>
      <c r="AZ5" s="17" t="s">
        <v>1744</v>
      </c>
      <c r="BA5" s="17" t="s">
        <v>1744</v>
      </c>
      <c r="BB5" s="17" t="s">
        <v>1744</v>
      </c>
      <c r="BC5" s="17" t="s">
        <v>1744</v>
      </c>
      <c r="BD5" s="17" t="s">
        <v>1744</v>
      </c>
      <c r="BE5" s="17" t="s">
        <v>1744</v>
      </c>
      <c r="BF5" s="17" t="s">
        <v>1744</v>
      </c>
      <c r="BG5" s="17" t="s">
        <v>1744</v>
      </c>
      <c r="BH5" s="17" t="s">
        <v>1749</v>
      </c>
      <c r="BI5" s="17" t="s">
        <v>1744</v>
      </c>
      <c r="BJ5" s="17" t="s">
        <v>1744</v>
      </c>
      <c r="BK5" s="17" t="s">
        <v>1744</v>
      </c>
      <c r="BL5" s="17" t="s">
        <v>1744</v>
      </c>
      <c r="BM5" s="17" t="s">
        <v>1750</v>
      </c>
      <c r="BN5" s="17" t="s">
        <v>1744</v>
      </c>
      <c r="BO5" s="17" t="s">
        <v>1744</v>
      </c>
      <c r="BP5" s="17" t="s">
        <v>1744</v>
      </c>
      <c r="BQ5" s="17" t="s">
        <v>1744</v>
      </c>
      <c r="BR5" s="17" t="s">
        <v>1744</v>
      </c>
      <c r="BS5" s="17" t="s">
        <v>1744</v>
      </c>
      <c r="BT5" s="17" t="s">
        <v>1744</v>
      </c>
      <c r="BU5" s="17" t="s">
        <v>1744</v>
      </c>
      <c r="BV5" s="17" t="s">
        <v>1744</v>
      </c>
      <c r="BW5" s="17" t="s">
        <v>1744</v>
      </c>
      <c r="BX5" s="17" t="s">
        <v>1744</v>
      </c>
      <c r="BY5" s="17" t="s">
        <v>1744</v>
      </c>
      <c r="BZ5" s="17" t="s">
        <v>1751</v>
      </c>
      <c r="CA5" s="17" t="s">
        <v>1744</v>
      </c>
      <c r="CB5" s="17" t="s">
        <v>1744</v>
      </c>
      <c r="CC5" s="17" t="s">
        <v>1744</v>
      </c>
      <c r="CD5" s="17" t="s">
        <v>1744</v>
      </c>
      <c r="CE5" s="17" t="s">
        <v>1744</v>
      </c>
      <c r="CF5" s="17" t="s">
        <v>1744</v>
      </c>
      <c r="CG5" s="17" t="s">
        <v>1744</v>
      </c>
      <c r="CH5" s="17" t="s">
        <v>1744</v>
      </c>
      <c r="CI5" s="17" t="s">
        <v>1744</v>
      </c>
      <c r="CJ5" s="17" t="s">
        <v>1744</v>
      </c>
      <c r="CK5" s="17" t="s">
        <v>1744</v>
      </c>
      <c r="CL5" s="17" t="s">
        <v>1744</v>
      </c>
      <c r="CM5" s="17" t="s">
        <v>1744</v>
      </c>
      <c r="CN5" s="17" t="s">
        <v>1744</v>
      </c>
      <c r="CO5" s="17" t="s">
        <v>1744</v>
      </c>
      <c r="CP5" s="17" t="s">
        <v>1744</v>
      </c>
      <c r="CQ5" s="17" t="s">
        <v>1752</v>
      </c>
      <c r="CR5" s="17" t="s">
        <v>1744</v>
      </c>
      <c r="CS5" s="17" t="s">
        <v>1744</v>
      </c>
      <c r="CT5" s="17" t="s">
        <v>1753</v>
      </c>
      <c r="CU5" s="17" t="s">
        <v>1744</v>
      </c>
      <c r="CV5" s="17" t="s">
        <v>1744</v>
      </c>
      <c r="CW5" s="17" t="s">
        <v>1744</v>
      </c>
      <c r="CX5" s="17" t="s">
        <v>1744</v>
      </c>
      <c r="CY5" s="17" t="s">
        <v>1744</v>
      </c>
      <c r="CZ5" s="17" t="s">
        <v>1754</v>
      </c>
      <c r="DA5" s="17" t="s">
        <v>1744</v>
      </c>
      <c r="DB5" s="17" t="s">
        <v>1744</v>
      </c>
      <c r="DC5" s="17" t="s">
        <v>1755</v>
      </c>
      <c r="DD5" s="17" t="s">
        <v>1744</v>
      </c>
      <c r="DE5" s="17" t="s">
        <v>1744</v>
      </c>
      <c r="DF5" s="17" t="s">
        <v>1744</v>
      </c>
      <c r="DG5" s="27" t="s">
        <v>1744</v>
      </c>
    </row>
    <row r="6" ht="15.4" customHeight="1" spans="1:111">
      <c r="A6" s="18" t="s">
        <v>1756</v>
      </c>
      <c r="B6" s="19" t="s">
        <v>1744</v>
      </c>
      <c r="C6" s="19" t="s">
        <v>1744</v>
      </c>
      <c r="D6" s="19" t="s">
        <v>4</v>
      </c>
      <c r="E6" s="19" t="s">
        <v>1744</v>
      </c>
      <c r="F6" s="19" t="s">
        <v>1757</v>
      </c>
      <c r="G6" s="19" t="s">
        <v>1758</v>
      </c>
      <c r="H6" s="19" t="s">
        <v>1759</v>
      </c>
      <c r="I6" s="19" t="s">
        <v>1760</v>
      </c>
      <c r="J6" s="19" t="s">
        <v>1761</v>
      </c>
      <c r="K6" s="19" t="s">
        <v>1762</v>
      </c>
      <c r="L6" s="19" t="s">
        <v>1763</v>
      </c>
      <c r="M6" s="19" t="s">
        <v>1764</v>
      </c>
      <c r="N6" s="19" t="s">
        <v>1765</v>
      </c>
      <c r="O6" s="19" t="s">
        <v>1766</v>
      </c>
      <c r="P6" s="19" t="s">
        <v>1767</v>
      </c>
      <c r="Q6" s="19" t="s">
        <v>1768</v>
      </c>
      <c r="R6" s="19" t="s">
        <v>1769</v>
      </c>
      <c r="S6" s="19" t="s">
        <v>1770</v>
      </c>
      <c r="T6" s="19" t="s">
        <v>1757</v>
      </c>
      <c r="U6" s="19" t="s">
        <v>1771</v>
      </c>
      <c r="V6" s="19" t="s">
        <v>1772</v>
      </c>
      <c r="W6" s="19" t="s">
        <v>1773</v>
      </c>
      <c r="X6" s="19" t="s">
        <v>1774</v>
      </c>
      <c r="Y6" s="19" t="s">
        <v>1775</v>
      </c>
      <c r="Z6" s="19" t="s">
        <v>1776</v>
      </c>
      <c r="AA6" s="19" t="s">
        <v>1777</v>
      </c>
      <c r="AB6" s="19" t="s">
        <v>1778</v>
      </c>
      <c r="AC6" s="19" t="s">
        <v>1779</v>
      </c>
      <c r="AD6" s="19" t="s">
        <v>1780</v>
      </c>
      <c r="AE6" s="19" t="s">
        <v>1781</v>
      </c>
      <c r="AF6" s="19" t="s">
        <v>1782</v>
      </c>
      <c r="AG6" s="19" t="s">
        <v>1783</v>
      </c>
      <c r="AH6" s="19" t="s">
        <v>1784</v>
      </c>
      <c r="AI6" s="19" t="s">
        <v>1785</v>
      </c>
      <c r="AJ6" s="19" t="s">
        <v>1786</v>
      </c>
      <c r="AK6" s="19" t="s">
        <v>1787</v>
      </c>
      <c r="AL6" s="19" t="s">
        <v>1788</v>
      </c>
      <c r="AM6" s="19" t="s">
        <v>1789</v>
      </c>
      <c r="AN6" s="19" t="s">
        <v>1790</v>
      </c>
      <c r="AO6" s="19" t="s">
        <v>1791</v>
      </c>
      <c r="AP6" s="19" t="s">
        <v>1792</v>
      </c>
      <c r="AQ6" s="19" t="s">
        <v>1793</v>
      </c>
      <c r="AR6" s="19" t="s">
        <v>1794</v>
      </c>
      <c r="AS6" s="19" t="s">
        <v>1795</v>
      </c>
      <c r="AT6" s="19" t="s">
        <v>1796</v>
      </c>
      <c r="AU6" s="19" t="s">
        <v>1797</v>
      </c>
      <c r="AV6" s="19" t="s">
        <v>1757</v>
      </c>
      <c r="AW6" s="19" t="s">
        <v>1798</v>
      </c>
      <c r="AX6" s="19" t="s">
        <v>1799</v>
      </c>
      <c r="AY6" s="19" t="s">
        <v>1800</v>
      </c>
      <c r="AZ6" s="19" t="s">
        <v>1801</v>
      </c>
      <c r="BA6" s="19" t="s">
        <v>1802</v>
      </c>
      <c r="BB6" s="19" t="s">
        <v>1803</v>
      </c>
      <c r="BC6" s="19" t="s">
        <v>1804</v>
      </c>
      <c r="BD6" s="19" t="s">
        <v>1805</v>
      </c>
      <c r="BE6" s="19" t="s">
        <v>1806</v>
      </c>
      <c r="BF6" s="19" t="s">
        <v>1807</v>
      </c>
      <c r="BG6" s="19" t="s">
        <v>1808</v>
      </c>
      <c r="BH6" s="19" t="s">
        <v>1757</v>
      </c>
      <c r="BI6" s="19" t="s">
        <v>1809</v>
      </c>
      <c r="BJ6" s="19" t="s">
        <v>1810</v>
      </c>
      <c r="BK6" s="19" t="s">
        <v>1811</v>
      </c>
      <c r="BL6" s="19" t="s">
        <v>1812</v>
      </c>
      <c r="BM6" s="19" t="s">
        <v>1757</v>
      </c>
      <c r="BN6" s="19" t="s">
        <v>1813</v>
      </c>
      <c r="BO6" s="19" t="s">
        <v>1814</v>
      </c>
      <c r="BP6" s="19" t="s">
        <v>1815</v>
      </c>
      <c r="BQ6" s="19" t="s">
        <v>1816</v>
      </c>
      <c r="BR6" s="19" t="s">
        <v>1817</v>
      </c>
      <c r="BS6" s="19" t="s">
        <v>1818</v>
      </c>
      <c r="BT6" s="19" t="s">
        <v>1819</v>
      </c>
      <c r="BU6" s="19" t="s">
        <v>1820</v>
      </c>
      <c r="BV6" s="19" t="s">
        <v>1821</v>
      </c>
      <c r="BW6" s="19" t="s">
        <v>1822</v>
      </c>
      <c r="BX6" s="19" t="s">
        <v>1823</v>
      </c>
      <c r="BY6" s="19" t="s">
        <v>1824</v>
      </c>
      <c r="BZ6" s="19" t="s">
        <v>1757</v>
      </c>
      <c r="CA6" s="19" t="s">
        <v>1813</v>
      </c>
      <c r="CB6" s="19" t="s">
        <v>1814</v>
      </c>
      <c r="CC6" s="19" t="s">
        <v>1815</v>
      </c>
      <c r="CD6" s="19" t="s">
        <v>1816</v>
      </c>
      <c r="CE6" s="19" t="s">
        <v>1817</v>
      </c>
      <c r="CF6" s="19" t="s">
        <v>1818</v>
      </c>
      <c r="CG6" s="19" t="s">
        <v>1819</v>
      </c>
      <c r="CH6" s="19" t="s">
        <v>1825</v>
      </c>
      <c r="CI6" s="19" t="s">
        <v>1826</v>
      </c>
      <c r="CJ6" s="19" t="s">
        <v>1827</v>
      </c>
      <c r="CK6" s="19" t="s">
        <v>1828</v>
      </c>
      <c r="CL6" s="19" t="s">
        <v>1820</v>
      </c>
      <c r="CM6" s="19" t="s">
        <v>1821</v>
      </c>
      <c r="CN6" s="19" t="s">
        <v>1822</v>
      </c>
      <c r="CO6" s="19" t="s">
        <v>1823</v>
      </c>
      <c r="CP6" s="19" t="s">
        <v>1829</v>
      </c>
      <c r="CQ6" s="19" t="s">
        <v>1757</v>
      </c>
      <c r="CR6" s="19" t="s">
        <v>1830</v>
      </c>
      <c r="CS6" s="19" t="s">
        <v>1831</v>
      </c>
      <c r="CT6" s="19" t="s">
        <v>1757</v>
      </c>
      <c r="CU6" s="19" t="s">
        <v>1830</v>
      </c>
      <c r="CV6" s="19" t="s">
        <v>1832</v>
      </c>
      <c r="CW6" s="19" t="s">
        <v>1833</v>
      </c>
      <c r="CX6" s="19" t="s">
        <v>1834</v>
      </c>
      <c r="CY6" s="19" t="s">
        <v>1831</v>
      </c>
      <c r="CZ6" s="19" t="s">
        <v>1757</v>
      </c>
      <c r="DA6" s="19" t="s">
        <v>1835</v>
      </c>
      <c r="DB6" s="19" t="s">
        <v>1836</v>
      </c>
      <c r="DC6" s="19" t="s">
        <v>1757</v>
      </c>
      <c r="DD6" s="19" t="s">
        <v>1837</v>
      </c>
      <c r="DE6" s="19" t="s">
        <v>1838</v>
      </c>
      <c r="DF6" s="19" t="s">
        <v>1839</v>
      </c>
      <c r="DG6" s="28" t="s">
        <v>1755</v>
      </c>
    </row>
    <row r="7" ht="15.4" customHeight="1" spans="1:111">
      <c r="A7" s="18" t="s">
        <v>1744</v>
      </c>
      <c r="B7" s="19" t="s">
        <v>1744</v>
      </c>
      <c r="C7" s="19" t="s">
        <v>1744</v>
      </c>
      <c r="D7" s="19" t="s">
        <v>1744</v>
      </c>
      <c r="E7" s="19" t="s">
        <v>1744</v>
      </c>
      <c r="F7" s="19" t="s">
        <v>1744</v>
      </c>
      <c r="G7" s="19" t="s">
        <v>1744</v>
      </c>
      <c r="H7" s="19" t="s">
        <v>1744</v>
      </c>
      <c r="I7" s="19" t="s">
        <v>1744</v>
      </c>
      <c r="J7" s="19" t="s">
        <v>1744</v>
      </c>
      <c r="K7" s="19" t="s">
        <v>1744</v>
      </c>
      <c r="L7" s="19" t="s">
        <v>1744</v>
      </c>
      <c r="M7" s="19" t="s">
        <v>1744</v>
      </c>
      <c r="N7" s="19" t="s">
        <v>1744</v>
      </c>
      <c r="O7" s="19" t="s">
        <v>1744</v>
      </c>
      <c r="P7" s="19" t="s">
        <v>1744</v>
      </c>
      <c r="Q7" s="19" t="s">
        <v>1744</v>
      </c>
      <c r="R7" s="19" t="s">
        <v>1744</v>
      </c>
      <c r="S7" s="19" t="s">
        <v>1744</v>
      </c>
      <c r="T7" s="19" t="s">
        <v>1744</v>
      </c>
      <c r="U7" s="19" t="s">
        <v>1744</v>
      </c>
      <c r="V7" s="19" t="s">
        <v>1744</v>
      </c>
      <c r="W7" s="19" t="s">
        <v>1744</v>
      </c>
      <c r="X7" s="19" t="s">
        <v>1744</v>
      </c>
      <c r="Y7" s="19" t="s">
        <v>1744</v>
      </c>
      <c r="Z7" s="19" t="s">
        <v>1744</v>
      </c>
      <c r="AA7" s="19" t="s">
        <v>1744</v>
      </c>
      <c r="AB7" s="19" t="s">
        <v>1744</v>
      </c>
      <c r="AC7" s="19" t="s">
        <v>1744</v>
      </c>
      <c r="AD7" s="19" t="s">
        <v>1744</v>
      </c>
      <c r="AE7" s="19" t="s">
        <v>1744</v>
      </c>
      <c r="AF7" s="19" t="s">
        <v>1744</v>
      </c>
      <c r="AG7" s="19" t="s">
        <v>1744</v>
      </c>
      <c r="AH7" s="19" t="s">
        <v>1744</v>
      </c>
      <c r="AI7" s="19" t="s">
        <v>1744</v>
      </c>
      <c r="AJ7" s="19" t="s">
        <v>1744</v>
      </c>
      <c r="AK7" s="19" t="s">
        <v>1744</v>
      </c>
      <c r="AL7" s="19" t="s">
        <v>1744</v>
      </c>
      <c r="AM7" s="19" t="s">
        <v>1744</v>
      </c>
      <c r="AN7" s="19" t="s">
        <v>1744</v>
      </c>
      <c r="AO7" s="19" t="s">
        <v>1744</v>
      </c>
      <c r="AP7" s="19" t="s">
        <v>1744</v>
      </c>
      <c r="AQ7" s="19" t="s">
        <v>1744</v>
      </c>
      <c r="AR7" s="19" t="s">
        <v>1744</v>
      </c>
      <c r="AS7" s="19" t="s">
        <v>1744</v>
      </c>
      <c r="AT7" s="19" t="s">
        <v>1744</v>
      </c>
      <c r="AU7" s="19" t="s">
        <v>1744</v>
      </c>
      <c r="AV7" s="19" t="s">
        <v>1744</v>
      </c>
      <c r="AW7" s="19" t="s">
        <v>1744</v>
      </c>
      <c r="AX7" s="19" t="s">
        <v>1744</v>
      </c>
      <c r="AY7" s="19" t="s">
        <v>1744</v>
      </c>
      <c r="AZ7" s="19" t="s">
        <v>1744</v>
      </c>
      <c r="BA7" s="19" t="s">
        <v>1744</v>
      </c>
      <c r="BB7" s="19" t="s">
        <v>1744</v>
      </c>
      <c r="BC7" s="19" t="s">
        <v>1744</v>
      </c>
      <c r="BD7" s="19" t="s">
        <v>1744</v>
      </c>
      <c r="BE7" s="19" t="s">
        <v>1744</v>
      </c>
      <c r="BF7" s="19" t="s">
        <v>1744</v>
      </c>
      <c r="BG7" s="19" t="s">
        <v>1744</v>
      </c>
      <c r="BH7" s="19" t="s">
        <v>1744</v>
      </c>
      <c r="BI7" s="19" t="s">
        <v>1744</v>
      </c>
      <c r="BJ7" s="19" t="s">
        <v>1744</v>
      </c>
      <c r="BK7" s="19" t="s">
        <v>1744</v>
      </c>
      <c r="BL7" s="19" t="s">
        <v>1744</v>
      </c>
      <c r="BM7" s="19" t="s">
        <v>1744</v>
      </c>
      <c r="BN7" s="19" t="s">
        <v>1744</v>
      </c>
      <c r="BO7" s="19" t="s">
        <v>1744</v>
      </c>
      <c r="BP7" s="19" t="s">
        <v>1744</v>
      </c>
      <c r="BQ7" s="19" t="s">
        <v>1744</v>
      </c>
      <c r="BR7" s="19" t="s">
        <v>1744</v>
      </c>
      <c r="BS7" s="19" t="s">
        <v>1744</v>
      </c>
      <c r="BT7" s="19" t="s">
        <v>1744</v>
      </c>
      <c r="BU7" s="19" t="s">
        <v>1744</v>
      </c>
      <c r="BV7" s="19" t="s">
        <v>1744</v>
      </c>
      <c r="BW7" s="19" t="s">
        <v>1744</v>
      </c>
      <c r="BX7" s="19" t="s">
        <v>1744</v>
      </c>
      <c r="BY7" s="19" t="s">
        <v>1744</v>
      </c>
      <c r="BZ7" s="19" t="s">
        <v>1744</v>
      </c>
      <c r="CA7" s="19" t="s">
        <v>1744</v>
      </c>
      <c r="CB7" s="19" t="s">
        <v>1744</v>
      </c>
      <c r="CC7" s="19" t="s">
        <v>1744</v>
      </c>
      <c r="CD7" s="19" t="s">
        <v>1744</v>
      </c>
      <c r="CE7" s="19" t="s">
        <v>1744</v>
      </c>
      <c r="CF7" s="19" t="s">
        <v>1744</v>
      </c>
      <c r="CG7" s="19" t="s">
        <v>1744</v>
      </c>
      <c r="CH7" s="19" t="s">
        <v>1744</v>
      </c>
      <c r="CI7" s="19" t="s">
        <v>1744</v>
      </c>
      <c r="CJ7" s="19" t="s">
        <v>1744</v>
      </c>
      <c r="CK7" s="19" t="s">
        <v>1744</v>
      </c>
      <c r="CL7" s="19" t="s">
        <v>1744</v>
      </c>
      <c r="CM7" s="19" t="s">
        <v>1744</v>
      </c>
      <c r="CN7" s="19" t="s">
        <v>1744</v>
      </c>
      <c r="CO7" s="19" t="s">
        <v>1744</v>
      </c>
      <c r="CP7" s="19" t="s">
        <v>1744</v>
      </c>
      <c r="CQ7" s="19" t="s">
        <v>1744</v>
      </c>
      <c r="CR7" s="19" t="s">
        <v>1744</v>
      </c>
      <c r="CS7" s="19" t="s">
        <v>1744</v>
      </c>
      <c r="CT7" s="19" t="s">
        <v>1744</v>
      </c>
      <c r="CU7" s="19" t="s">
        <v>1744</v>
      </c>
      <c r="CV7" s="19" t="s">
        <v>1744</v>
      </c>
      <c r="CW7" s="19" t="s">
        <v>1744</v>
      </c>
      <c r="CX7" s="19" t="s">
        <v>1744</v>
      </c>
      <c r="CY7" s="19" t="s">
        <v>1744</v>
      </c>
      <c r="CZ7" s="19" t="s">
        <v>1744</v>
      </c>
      <c r="DA7" s="19" t="s">
        <v>1744</v>
      </c>
      <c r="DB7" s="19" t="s">
        <v>1744</v>
      </c>
      <c r="DC7" s="19" t="s">
        <v>1744</v>
      </c>
      <c r="DD7" s="19" t="s">
        <v>1744</v>
      </c>
      <c r="DE7" s="19" t="s">
        <v>1744</v>
      </c>
      <c r="DF7" s="19" t="s">
        <v>1744</v>
      </c>
      <c r="DG7" s="28" t="s">
        <v>1744</v>
      </c>
    </row>
    <row r="8" ht="15.4" customHeight="1" spans="1:111">
      <c r="A8" s="18" t="s">
        <v>1744</v>
      </c>
      <c r="B8" s="19" t="s">
        <v>1744</v>
      </c>
      <c r="C8" s="19" t="s">
        <v>1744</v>
      </c>
      <c r="D8" s="19" t="s">
        <v>1744</v>
      </c>
      <c r="E8" s="19" t="s">
        <v>1744</v>
      </c>
      <c r="F8" s="19" t="s">
        <v>1744</v>
      </c>
      <c r="G8" s="19" t="s">
        <v>1744</v>
      </c>
      <c r="H8" s="19" t="s">
        <v>1744</v>
      </c>
      <c r="I8" s="19" t="s">
        <v>1744</v>
      </c>
      <c r="J8" s="19" t="s">
        <v>1744</v>
      </c>
      <c r="K8" s="19" t="s">
        <v>1744</v>
      </c>
      <c r="L8" s="19" t="s">
        <v>1744</v>
      </c>
      <c r="M8" s="19" t="s">
        <v>1744</v>
      </c>
      <c r="N8" s="19" t="s">
        <v>1744</v>
      </c>
      <c r="O8" s="19" t="s">
        <v>1744</v>
      </c>
      <c r="P8" s="19" t="s">
        <v>1744</v>
      </c>
      <c r="Q8" s="19" t="s">
        <v>1744</v>
      </c>
      <c r="R8" s="19" t="s">
        <v>1744</v>
      </c>
      <c r="S8" s="19" t="s">
        <v>1744</v>
      </c>
      <c r="T8" s="19" t="s">
        <v>1744</v>
      </c>
      <c r="U8" s="19" t="s">
        <v>1744</v>
      </c>
      <c r="V8" s="19" t="s">
        <v>1744</v>
      </c>
      <c r="W8" s="19" t="s">
        <v>1744</v>
      </c>
      <c r="X8" s="19" t="s">
        <v>1744</v>
      </c>
      <c r="Y8" s="19" t="s">
        <v>1744</v>
      </c>
      <c r="Z8" s="19" t="s">
        <v>1744</v>
      </c>
      <c r="AA8" s="19" t="s">
        <v>1744</v>
      </c>
      <c r="AB8" s="19" t="s">
        <v>1744</v>
      </c>
      <c r="AC8" s="19" t="s">
        <v>1744</v>
      </c>
      <c r="AD8" s="19" t="s">
        <v>1744</v>
      </c>
      <c r="AE8" s="19" t="s">
        <v>1744</v>
      </c>
      <c r="AF8" s="19" t="s">
        <v>1744</v>
      </c>
      <c r="AG8" s="19" t="s">
        <v>1744</v>
      </c>
      <c r="AH8" s="19" t="s">
        <v>1744</v>
      </c>
      <c r="AI8" s="19" t="s">
        <v>1744</v>
      </c>
      <c r="AJ8" s="19" t="s">
        <v>1744</v>
      </c>
      <c r="AK8" s="19" t="s">
        <v>1744</v>
      </c>
      <c r="AL8" s="19" t="s">
        <v>1744</v>
      </c>
      <c r="AM8" s="19" t="s">
        <v>1744</v>
      </c>
      <c r="AN8" s="19" t="s">
        <v>1744</v>
      </c>
      <c r="AO8" s="19" t="s">
        <v>1744</v>
      </c>
      <c r="AP8" s="19" t="s">
        <v>1744</v>
      </c>
      <c r="AQ8" s="19" t="s">
        <v>1744</v>
      </c>
      <c r="AR8" s="19" t="s">
        <v>1744</v>
      </c>
      <c r="AS8" s="19" t="s">
        <v>1744</v>
      </c>
      <c r="AT8" s="19" t="s">
        <v>1744</v>
      </c>
      <c r="AU8" s="19" t="s">
        <v>1744</v>
      </c>
      <c r="AV8" s="19" t="s">
        <v>1744</v>
      </c>
      <c r="AW8" s="19" t="s">
        <v>1744</v>
      </c>
      <c r="AX8" s="19" t="s">
        <v>1744</v>
      </c>
      <c r="AY8" s="19" t="s">
        <v>1744</v>
      </c>
      <c r="AZ8" s="19" t="s">
        <v>1744</v>
      </c>
      <c r="BA8" s="19" t="s">
        <v>1744</v>
      </c>
      <c r="BB8" s="19" t="s">
        <v>1744</v>
      </c>
      <c r="BC8" s="19" t="s">
        <v>1744</v>
      </c>
      <c r="BD8" s="19" t="s">
        <v>1744</v>
      </c>
      <c r="BE8" s="19" t="s">
        <v>1744</v>
      </c>
      <c r="BF8" s="19" t="s">
        <v>1744</v>
      </c>
      <c r="BG8" s="19" t="s">
        <v>1744</v>
      </c>
      <c r="BH8" s="19" t="s">
        <v>1744</v>
      </c>
      <c r="BI8" s="19" t="s">
        <v>1744</v>
      </c>
      <c r="BJ8" s="19" t="s">
        <v>1744</v>
      </c>
      <c r="BK8" s="19" t="s">
        <v>1744</v>
      </c>
      <c r="BL8" s="19" t="s">
        <v>1744</v>
      </c>
      <c r="BM8" s="19" t="s">
        <v>1744</v>
      </c>
      <c r="BN8" s="19" t="s">
        <v>1744</v>
      </c>
      <c r="BO8" s="19" t="s">
        <v>1744</v>
      </c>
      <c r="BP8" s="19" t="s">
        <v>1744</v>
      </c>
      <c r="BQ8" s="19" t="s">
        <v>1744</v>
      </c>
      <c r="BR8" s="19" t="s">
        <v>1744</v>
      </c>
      <c r="BS8" s="19" t="s">
        <v>1744</v>
      </c>
      <c r="BT8" s="19" t="s">
        <v>1744</v>
      </c>
      <c r="BU8" s="19" t="s">
        <v>1744</v>
      </c>
      <c r="BV8" s="19" t="s">
        <v>1744</v>
      </c>
      <c r="BW8" s="19" t="s">
        <v>1744</v>
      </c>
      <c r="BX8" s="19" t="s">
        <v>1744</v>
      </c>
      <c r="BY8" s="19" t="s">
        <v>1744</v>
      </c>
      <c r="BZ8" s="19" t="s">
        <v>1744</v>
      </c>
      <c r="CA8" s="19" t="s">
        <v>1744</v>
      </c>
      <c r="CB8" s="19" t="s">
        <v>1744</v>
      </c>
      <c r="CC8" s="19" t="s">
        <v>1744</v>
      </c>
      <c r="CD8" s="19" t="s">
        <v>1744</v>
      </c>
      <c r="CE8" s="19" t="s">
        <v>1744</v>
      </c>
      <c r="CF8" s="19" t="s">
        <v>1744</v>
      </c>
      <c r="CG8" s="19" t="s">
        <v>1744</v>
      </c>
      <c r="CH8" s="19" t="s">
        <v>1744</v>
      </c>
      <c r="CI8" s="19" t="s">
        <v>1744</v>
      </c>
      <c r="CJ8" s="19" t="s">
        <v>1744</v>
      </c>
      <c r="CK8" s="19" t="s">
        <v>1744</v>
      </c>
      <c r="CL8" s="19" t="s">
        <v>1744</v>
      </c>
      <c r="CM8" s="19" t="s">
        <v>1744</v>
      </c>
      <c r="CN8" s="19" t="s">
        <v>1744</v>
      </c>
      <c r="CO8" s="19" t="s">
        <v>1744</v>
      </c>
      <c r="CP8" s="19" t="s">
        <v>1744</v>
      </c>
      <c r="CQ8" s="19" t="s">
        <v>1744</v>
      </c>
      <c r="CR8" s="19" t="s">
        <v>1744</v>
      </c>
      <c r="CS8" s="19" t="s">
        <v>1744</v>
      </c>
      <c r="CT8" s="19" t="s">
        <v>1744</v>
      </c>
      <c r="CU8" s="19" t="s">
        <v>1744</v>
      </c>
      <c r="CV8" s="19" t="s">
        <v>1744</v>
      </c>
      <c r="CW8" s="19" t="s">
        <v>1744</v>
      </c>
      <c r="CX8" s="19" t="s">
        <v>1744</v>
      </c>
      <c r="CY8" s="19" t="s">
        <v>1744</v>
      </c>
      <c r="CZ8" s="19" t="s">
        <v>1744</v>
      </c>
      <c r="DA8" s="19" t="s">
        <v>1744</v>
      </c>
      <c r="DB8" s="19" t="s">
        <v>1744</v>
      </c>
      <c r="DC8" s="19" t="s">
        <v>1744</v>
      </c>
      <c r="DD8" s="19" t="s">
        <v>1744</v>
      </c>
      <c r="DE8" s="19" t="s">
        <v>1744</v>
      </c>
      <c r="DF8" s="19" t="s">
        <v>1744</v>
      </c>
      <c r="DG8" s="28" t="s">
        <v>1744</v>
      </c>
    </row>
    <row r="9" ht="15.4" customHeight="1" spans="1:111">
      <c r="A9" s="18" t="s">
        <v>1840</v>
      </c>
      <c r="B9" s="19" t="s">
        <v>1841</v>
      </c>
      <c r="C9" s="19" t="s">
        <v>1842</v>
      </c>
      <c r="D9" s="19" t="s">
        <v>1843</v>
      </c>
      <c r="E9" s="19" t="s">
        <v>1844</v>
      </c>
      <c r="F9" s="19" t="s">
        <v>1845</v>
      </c>
      <c r="G9" s="19" t="s">
        <v>1846</v>
      </c>
      <c r="H9" s="19" t="s">
        <v>1847</v>
      </c>
      <c r="I9" s="19" t="s">
        <v>1848</v>
      </c>
      <c r="J9" s="19" t="s">
        <v>1849</v>
      </c>
      <c r="K9" s="19" t="s">
        <v>1850</v>
      </c>
      <c r="L9" s="19" t="s">
        <v>1851</v>
      </c>
      <c r="M9" s="19" t="s">
        <v>1852</v>
      </c>
      <c r="N9" s="19" t="s">
        <v>1853</v>
      </c>
      <c r="O9" s="19" t="s">
        <v>1854</v>
      </c>
      <c r="P9" s="19" t="s">
        <v>1855</v>
      </c>
      <c r="Q9" s="19" t="s">
        <v>1856</v>
      </c>
      <c r="R9" s="19" t="s">
        <v>1857</v>
      </c>
      <c r="S9" s="19" t="s">
        <v>1858</v>
      </c>
      <c r="T9" s="19" t="s">
        <v>1859</v>
      </c>
      <c r="U9" s="19" t="s">
        <v>1860</v>
      </c>
      <c r="V9" s="19" t="s">
        <v>1861</v>
      </c>
      <c r="W9" s="19" t="s">
        <v>1862</v>
      </c>
      <c r="X9" s="19" t="s">
        <v>1863</v>
      </c>
      <c r="Y9" s="19" t="s">
        <v>1864</v>
      </c>
      <c r="Z9" s="19" t="s">
        <v>1865</v>
      </c>
      <c r="AA9" s="19" t="s">
        <v>1866</v>
      </c>
      <c r="AB9" s="19" t="s">
        <v>1867</v>
      </c>
      <c r="AC9" s="19" t="s">
        <v>1868</v>
      </c>
      <c r="AD9" s="19" t="s">
        <v>1869</v>
      </c>
      <c r="AE9" s="19" t="s">
        <v>1870</v>
      </c>
      <c r="AF9" s="19" t="s">
        <v>1871</v>
      </c>
      <c r="AG9" s="19" t="s">
        <v>1872</v>
      </c>
      <c r="AH9" s="19" t="s">
        <v>1873</v>
      </c>
      <c r="AI9" s="19" t="s">
        <v>1874</v>
      </c>
      <c r="AJ9" s="19" t="s">
        <v>1875</v>
      </c>
      <c r="AK9" s="19" t="s">
        <v>1876</v>
      </c>
      <c r="AL9" s="19" t="s">
        <v>1877</v>
      </c>
      <c r="AM9" s="19" t="s">
        <v>1878</v>
      </c>
      <c r="AN9" s="19" t="s">
        <v>1879</v>
      </c>
      <c r="AO9" s="19" t="s">
        <v>1880</v>
      </c>
      <c r="AP9" s="19" t="s">
        <v>1881</v>
      </c>
      <c r="AQ9" s="19" t="s">
        <v>1882</v>
      </c>
      <c r="AR9" s="19" t="s">
        <v>1883</v>
      </c>
      <c r="AS9" s="19" t="s">
        <v>1884</v>
      </c>
      <c r="AT9" s="19" t="s">
        <v>1885</v>
      </c>
      <c r="AU9" s="19" t="s">
        <v>1886</v>
      </c>
      <c r="AV9" s="19" t="s">
        <v>1887</v>
      </c>
      <c r="AW9" s="19" t="s">
        <v>1888</v>
      </c>
      <c r="AX9" s="19" t="s">
        <v>1889</v>
      </c>
      <c r="AY9" s="19" t="s">
        <v>1890</v>
      </c>
      <c r="AZ9" s="19" t="s">
        <v>1891</v>
      </c>
      <c r="BA9" s="19" t="s">
        <v>1892</v>
      </c>
      <c r="BB9" s="19" t="s">
        <v>1893</v>
      </c>
      <c r="BC9" s="19" t="s">
        <v>1894</v>
      </c>
      <c r="BD9" s="19" t="s">
        <v>1895</v>
      </c>
      <c r="BE9" s="19" t="s">
        <v>1896</v>
      </c>
      <c r="BF9" s="19" t="s">
        <v>1897</v>
      </c>
      <c r="BG9" s="19" t="s">
        <v>1898</v>
      </c>
      <c r="BH9" s="19" t="s">
        <v>1899</v>
      </c>
      <c r="BI9" s="19" t="s">
        <v>1900</v>
      </c>
      <c r="BJ9" s="19" t="s">
        <v>1901</v>
      </c>
      <c r="BK9" s="19" t="s">
        <v>1902</v>
      </c>
      <c r="BL9" s="19" t="s">
        <v>1903</v>
      </c>
      <c r="BM9" s="19" t="s">
        <v>1904</v>
      </c>
      <c r="BN9" s="19" t="s">
        <v>1905</v>
      </c>
      <c r="BO9" s="19" t="s">
        <v>1906</v>
      </c>
      <c r="BP9" s="19" t="s">
        <v>1907</v>
      </c>
      <c r="BQ9" s="19" t="s">
        <v>1908</v>
      </c>
      <c r="BR9" s="19" t="s">
        <v>1909</v>
      </c>
      <c r="BS9" s="19" t="s">
        <v>1910</v>
      </c>
      <c r="BT9" s="19" t="s">
        <v>1911</v>
      </c>
      <c r="BU9" s="19" t="s">
        <v>1912</v>
      </c>
      <c r="BV9" s="19" t="s">
        <v>1913</v>
      </c>
      <c r="BW9" s="19" t="s">
        <v>1914</v>
      </c>
      <c r="BX9" s="19" t="s">
        <v>1915</v>
      </c>
      <c r="BY9" s="19" t="s">
        <v>1916</v>
      </c>
      <c r="BZ9" s="19" t="s">
        <v>1917</v>
      </c>
      <c r="CA9" s="19" t="s">
        <v>1918</v>
      </c>
      <c r="CB9" s="19" t="s">
        <v>1919</v>
      </c>
      <c r="CC9" s="19" t="s">
        <v>1920</v>
      </c>
      <c r="CD9" s="19" t="s">
        <v>1921</v>
      </c>
      <c r="CE9" s="19" t="s">
        <v>1922</v>
      </c>
      <c r="CF9" s="19" t="s">
        <v>1923</v>
      </c>
      <c r="CG9" s="19" t="s">
        <v>1924</v>
      </c>
      <c r="CH9" s="19" t="s">
        <v>1925</v>
      </c>
      <c r="CI9" s="19" t="s">
        <v>1926</v>
      </c>
      <c r="CJ9" s="19" t="s">
        <v>1927</v>
      </c>
      <c r="CK9" s="19" t="s">
        <v>1928</v>
      </c>
      <c r="CL9" s="19" t="s">
        <v>1929</v>
      </c>
      <c r="CM9" s="19" t="s">
        <v>1930</v>
      </c>
      <c r="CN9" s="19" t="s">
        <v>1931</v>
      </c>
      <c r="CO9" s="19" t="s">
        <v>1932</v>
      </c>
      <c r="CP9" s="19" t="s">
        <v>1933</v>
      </c>
      <c r="CQ9" s="19" t="s">
        <v>1934</v>
      </c>
      <c r="CR9" s="19" t="s">
        <v>1935</v>
      </c>
      <c r="CS9" s="19" t="s">
        <v>1936</v>
      </c>
      <c r="CT9" s="19" t="s">
        <v>1937</v>
      </c>
      <c r="CU9" s="19" t="s">
        <v>1938</v>
      </c>
      <c r="CV9" s="19" t="s">
        <v>1939</v>
      </c>
      <c r="CW9" s="19" t="s">
        <v>1940</v>
      </c>
      <c r="CX9" s="19" t="s">
        <v>1941</v>
      </c>
      <c r="CY9" s="19" t="s">
        <v>1942</v>
      </c>
      <c r="CZ9" s="19" t="s">
        <v>1943</v>
      </c>
      <c r="DA9" s="19" t="s">
        <v>1944</v>
      </c>
      <c r="DB9" s="19" t="s">
        <v>1945</v>
      </c>
      <c r="DC9" s="19" t="s">
        <v>1946</v>
      </c>
      <c r="DD9" s="19" t="s">
        <v>1947</v>
      </c>
      <c r="DE9" s="19" t="s">
        <v>1948</v>
      </c>
      <c r="DF9" s="19" t="s">
        <v>1949</v>
      </c>
      <c r="DG9" s="28" t="s">
        <v>1950</v>
      </c>
    </row>
    <row r="10" ht="15.4" customHeight="1" spans="1:111">
      <c r="A10" s="18" t="s">
        <v>1744</v>
      </c>
      <c r="B10" s="19" t="s">
        <v>1744</v>
      </c>
      <c r="C10" s="19" t="s">
        <v>1744</v>
      </c>
      <c r="D10" s="19" t="s">
        <v>1745</v>
      </c>
      <c r="E10" s="20">
        <v>312776539.98</v>
      </c>
      <c r="F10" s="20">
        <v>256891526.25</v>
      </c>
      <c r="G10" s="20">
        <v>95685905.55</v>
      </c>
      <c r="H10" s="20">
        <v>37828753.41</v>
      </c>
      <c r="I10" s="20">
        <v>25780235.9</v>
      </c>
      <c r="J10" s="20">
        <v>489345.9</v>
      </c>
      <c r="K10" s="20">
        <v>15554380.63</v>
      </c>
      <c r="L10" s="20">
        <v>24625506.24</v>
      </c>
      <c r="M10" s="20">
        <v>4044841.1</v>
      </c>
      <c r="N10" s="20">
        <v>12330706.42</v>
      </c>
      <c r="O10" s="20">
        <v>3484111.23</v>
      </c>
      <c r="P10" s="20">
        <v>3229709.29</v>
      </c>
      <c r="Q10" s="20">
        <v>19613564.43</v>
      </c>
      <c r="R10" s="20">
        <v>895070</v>
      </c>
      <c r="S10" s="20">
        <v>13329396.15</v>
      </c>
      <c r="T10" s="20">
        <v>35487670.93</v>
      </c>
      <c r="U10" s="20">
        <v>4020866.13</v>
      </c>
      <c r="V10" s="20">
        <v>2790036.6</v>
      </c>
      <c r="W10" s="20">
        <v>201200</v>
      </c>
      <c r="X10" s="20">
        <v>30448.49</v>
      </c>
      <c r="Y10" s="20">
        <v>825239.5</v>
      </c>
      <c r="Z10" s="20">
        <v>1893268.34</v>
      </c>
      <c r="AA10" s="20">
        <v>646657.33</v>
      </c>
      <c r="AB10" s="20">
        <v>0</v>
      </c>
      <c r="AC10" s="20">
        <v>195941.6</v>
      </c>
      <c r="AD10" s="20">
        <v>1643369.14</v>
      </c>
      <c r="AE10" s="20">
        <v>0</v>
      </c>
      <c r="AF10" s="20">
        <v>7732806.09</v>
      </c>
      <c r="AG10" s="20">
        <v>175995</v>
      </c>
      <c r="AH10" s="20">
        <v>150896</v>
      </c>
      <c r="AI10" s="20">
        <v>428836.5</v>
      </c>
      <c r="AJ10" s="20">
        <v>837778</v>
      </c>
      <c r="AK10" s="20">
        <v>133764.59</v>
      </c>
      <c r="AL10" s="20">
        <v>0</v>
      </c>
      <c r="AM10" s="20">
        <v>13350.4</v>
      </c>
      <c r="AN10" s="20">
        <v>3114717.39</v>
      </c>
      <c r="AO10" s="20">
        <v>1744516.42</v>
      </c>
      <c r="AP10" s="20">
        <v>2185281.88</v>
      </c>
      <c r="AQ10" s="20">
        <v>508376.93</v>
      </c>
      <c r="AR10" s="20">
        <v>1078640.59</v>
      </c>
      <c r="AS10" s="20">
        <v>2301541.87</v>
      </c>
      <c r="AT10" s="20">
        <v>3238.33</v>
      </c>
      <c r="AU10" s="20">
        <v>2830903.81</v>
      </c>
      <c r="AV10" s="20">
        <v>19296587.9</v>
      </c>
      <c r="AW10" s="20">
        <v>0</v>
      </c>
      <c r="AX10" s="20">
        <v>12083495.74</v>
      </c>
      <c r="AY10" s="20">
        <v>0</v>
      </c>
      <c r="AZ10" s="20">
        <v>954772.06</v>
      </c>
      <c r="BA10" s="20">
        <v>2472890.2</v>
      </c>
      <c r="BB10" s="20">
        <v>0</v>
      </c>
      <c r="BC10" s="20">
        <v>1016818.9</v>
      </c>
      <c r="BD10" s="20">
        <v>2482440</v>
      </c>
      <c r="BE10" s="20">
        <v>200000</v>
      </c>
      <c r="BF10" s="20">
        <v>0</v>
      </c>
      <c r="BG10" s="20">
        <v>86171</v>
      </c>
      <c r="BH10" s="20">
        <v>0</v>
      </c>
      <c r="BI10" s="20">
        <v>0</v>
      </c>
      <c r="BJ10" s="20">
        <v>0</v>
      </c>
      <c r="BK10" s="20">
        <v>0</v>
      </c>
      <c r="BL10" s="20">
        <v>0</v>
      </c>
      <c r="BM10" s="25" t="s">
        <v>2576</v>
      </c>
      <c r="BN10" s="25" t="s">
        <v>2576</v>
      </c>
      <c r="BO10" s="25" t="s">
        <v>2576</v>
      </c>
      <c r="BP10" s="25" t="s">
        <v>2576</v>
      </c>
      <c r="BQ10" s="25" t="s">
        <v>2576</v>
      </c>
      <c r="BR10" s="25" t="s">
        <v>2576</v>
      </c>
      <c r="BS10" s="25" t="s">
        <v>2576</v>
      </c>
      <c r="BT10" s="25" t="s">
        <v>2576</v>
      </c>
      <c r="BU10" s="25" t="s">
        <v>2576</v>
      </c>
      <c r="BV10" s="25" t="s">
        <v>2576</v>
      </c>
      <c r="BW10" s="25" t="s">
        <v>2576</v>
      </c>
      <c r="BX10" s="25" t="s">
        <v>2576</v>
      </c>
      <c r="BY10" s="25" t="s">
        <v>2576</v>
      </c>
      <c r="BZ10" s="20">
        <v>1000754.9</v>
      </c>
      <c r="CA10" s="20">
        <v>0</v>
      </c>
      <c r="CB10" s="20">
        <v>397692.9</v>
      </c>
      <c r="CC10" s="20">
        <v>550856</v>
      </c>
      <c r="CD10" s="20">
        <v>0</v>
      </c>
      <c r="CE10" s="20">
        <v>0</v>
      </c>
      <c r="CF10" s="20">
        <v>52206</v>
      </c>
      <c r="CG10" s="20">
        <v>0</v>
      </c>
      <c r="CH10" s="20">
        <v>0</v>
      </c>
      <c r="CI10" s="20">
        <v>0</v>
      </c>
      <c r="CJ10" s="20">
        <v>0</v>
      </c>
      <c r="CK10" s="20">
        <v>0</v>
      </c>
      <c r="CL10" s="20">
        <v>0</v>
      </c>
      <c r="CM10" s="20">
        <v>0</v>
      </c>
      <c r="CN10" s="20">
        <v>0</v>
      </c>
      <c r="CO10" s="20">
        <v>0</v>
      </c>
      <c r="CP10" s="20">
        <v>0</v>
      </c>
      <c r="CQ10" s="25" t="s">
        <v>2576</v>
      </c>
      <c r="CR10" s="25" t="s">
        <v>2576</v>
      </c>
      <c r="CS10" s="25" t="s">
        <v>2576</v>
      </c>
      <c r="CT10" s="20">
        <v>100000</v>
      </c>
      <c r="CU10" s="20">
        <v>0</v>
      </c>
      <c r="CV10" s="20">
        <v>0</v>
      </c>
      <c r="CW10" s="20">
        <v>100000</v>
      </c>
      <c r="CX10" s="20">
        <v>0</v>
      </c>
      <c r="CY10" s="20">
        <v>0</v>
      </c>
      <c r="CZ10" s="25" t="s">
        <v>2576</v>
      </c>
      <c r="DA10" s="25" t="s">
        <v>2576</v>
      </c>
      <c r="DB10" s="25" t="s">
        <v>2576</v>
      </c>
      <c r="DC10" s="20">
        <v>0</v>
      </c>
      <c r="DD10" s="20">
        <v>0</v>
      </c>
      <c r="DE10" s="20">
        <v>0</v>
      </c>
      <c r="DF10" s="20">
        <v>0</v>
      </c>
      <c r="DG10" s="29">
        <v>0</v>
      </c>
    </row>
    <row r="11" ht="15.4" customHeight="1" spans="1:111">
      <c r="A11" s="21" t="s">
        <v>1951</v>
      </c>
      <c r="B11" s="22" t="s">
        <v>1744</v>
      </c>
      <c r="C11" s="22" t="s">
        <v>1744</v>
      </c>
      <c r="D11" s="22" t="s">
        <v>680</v>
      </c>
      <c r="E11" s="20">
        <v>71472580.71</v>
      </c>
      <c r="F11" s="20">
        <v>57355663.33</v>
      </c>
      <c r="G11" s="20">
        <v>19742585.71</v>
      </c>
      <c r="H11" s="20">
        <v>11568421.09</v>
      </c>
      <c r="I11" s="20">
        <v>12977213.59</v>
      </c>
      <c r="J11" s="20">
        <v>301500</v>
      </c>
      <c r="K11" s="20">
        <v>3798578.9</v>
      </c>
      <c r="L11" s="20">
        <v>405934.74</v>
      </c>
      <c r="M11" s="20">
        <v>285641.72</v>
      </c>
      <c r="N11" s="20">
        <v>81753.6</v>
      </c>
      <c r="O11" s="20">
        <v>26251.66</v>
      </c>
      <c r="P11" s="20">
        <v>536079.73</v>
      </c>
      <c r="Q11" s="20">
        <v>217695.07</v>
      </c>
      <c r="R11" s="20">
        <v>0</v>
      </c>
      <c r="S11" s="20">
        <v>7414007.52</v>
      </c>
      <c r="T11" s="20">
        <v>11925394.22</v>
      </c>
      <c r="U11" s="20">
        <v>1532648.06</v>
      </c>
      <c r="V11" s="20">
        <v>1279245.8</v>
      </c>
      <c r="W11" s="20">
        <v>111600</v>
      </c>
      <c r="X11" s="20">
        <v>9866</v>
      </c>
      <c r="Y11" s="20">
        <v>289511</v>
      </c>
      <c r="Z11" s="20">
        <v>740176.78</v>
      </c>
      <c r="AA11" s="20">
        <v>222574.05</v>
      </c>
      <c r="AB11" s="20">
        <v>0</v>
      </c>
      <c r="AC11" s="20">
        <v>0</v>
      </c>
      <c r="AD11" s="20">
        <v>790525</v>
      </c>
      <c r="AE11" s="20">
        <v>0</v>
      </c>
      <c r="AF11" s="20">
        <v>820145.74</v>
      </c>
      <c r="AG11" s="20">
        <v>7800</v>
      </c>
      <c r="AH11" s="20">
        <v>70586</v>
      </c>
      <c r="AI11" s="20">
        <v>67968.5</v>
      </c>
      <c r="AJ11" s="20">
        <v>373171</v>
      </c>
      <c r="AK11" s="20">
        <v>1609</v>
      </c>
      <c r="AL11" s="20">
        <v>0</v>
      </c>
      <c r="AM11" s="20">
        <v>0</v>
      </c>
      <c r="AN11" s="20">
        <v>1471615.82</v>
      </c>
      <c r="AO11" s="20">
        <v>1180529</v>
      </c>
      <c r="AP11" s="20">
        <v>572811.48</v>
      </c>
      <c r="AQ11" s="20">
        <v>242292.33</v>
      </c>
      <c r="AR11" s="20">
        <v>724794.62</v>
      </c>
      <c r="AS11" s="20">
        <v>439539.83</v>
      </c>
      <c r="AT11" s="20">
        <v>3238.33</v>
      </c>
      <c r="AU11" s="20">
        <v>973145.88</v>
      </c>
      <c r="AV11" s="20">
        <v>1893526.26</v>
      </c>
      <c r="AW11" s="20">
        <v>0</v>
      </c>
      <c r="AX11" s="20">
        <v>484525</v>
      </c>
      <c r="AY11" s="20">
        <v>0</v>
      </c>
      <c r="AZ11" s="20">
        <v>598502.06</v>
      </c>
      <c r="BA11" s="20">
        <v>746690.2</v>
      </c>
      <c r="BB11" s="20">
        <v>0</v>
      </c>
      <c r="BC11" s="20">
        <v>4500</v>
      </c>
      <c r="BD11" s="20">
        <v>0</v>
      </c>
      <c r="BE11" s="20">
        <v>0</v>
      </c>
      <c r="BF11" s="20">
        <v>0</v>
      </c>
      <c r="BG11" s="20">
        <v>59309</v>
      </c>
      <c r="BH11" s="20">
        <v>0</v>
      </c>
      <c r="BI11" s="20">
        <v>0</v>
      </c>
      <c r="BJ11" s="20">
        <v>0</v>
      </c>
      <c r="BK11" s="20">
        <v>0</v>
      </c>
      <c r="BL11" s="20">
        <v>0</v>
      </c>
      <c r="BM11" s="25" t="s">
        <v>2576</v>
      </c>
      <c r="BN11" s="25" t="s">
        <v>2576</v>
      </c>
      <c r="BO11" s="25" t="s">
        <v>2576</v>
      </c>
      <c r="BP11" s="25" t="s">
        <v>2576</v>
      </c>
      <c r="BQ11" s="25" t="s">
        <v>2576</v>
      </c>
      <c r="BR11" s="25" t="s">
        <v>2576</v>
      </c>
      <c r="BS11" s="25" t="s">
        <v>2576</v>
      </c>
      <c r="BT11" s="25" t="s">
        <v>2576</v>
      </c>
      <c r="BU11" s="25" t="s">
        <v>2576</v>
      </c>
      <c r="BV11" s="25" t="s">
        <v>2576</v>
      </c>
      <c r="BW11" s="25" t="s">
        <v>2576</v>
      </c>
      <c r="BX11" s="25" t="s">
        <v>2576</v>
      </c>
      <c r="BY11" s="25" t="s">
        <v>2576</v>
      </c>
      <c r="BZ11" s="20">
        <v>197996.9</v>
      </c>
      <c r="CA11" s="20">
        <v>0</v>
      </c>
      <c r="CB11" s="20">
        <v>197996.9</v>
      </c>
      <c r="CC11" s="20">
        <v>0</v>
      </c>
      <c r="CD11" s="20">
        <v>0</v>
      </c>
      <c r="CE11" s="20">
        <v>0</v>
      </c>
      <c r="CF11" s="20">
        <v>0</v>
      </c>
      <c r="CG11" s="20">
        <v>0</v>
      </c>
      <c r="CH11" s="20">
        <v>0</v>
      </c>
      <c r="CI11" s="20">
        <v>0</v>
      </c>
      <c r="CJ11" s="20">
        <v>0</v>
      </c>
      <c r="CK11" s="20">
        <v>0</v>
      </c>
      <c r="CL11" s="20">
        <v>0</v>
      </c>
      <c r="CM11" s="20">
        <v>0</v>
      </c>
      <c r="CN11" s="20">
        <v>0</v>
      </c>
      <c r="CO11" s="20">
        <v>0</v>
      </c>
      <c r="CP11" s="20">
        <v>0</v>
      </c>
      <c r="CQ11" s="25" t="s">
        <v>2576</v>
      </c>
      <c r="CR11" s="25" t="s">
        <v>2576</v>
      </c>
      <c r="CS11" s="25" t="s">
        <v>2576</v>
      </c>
      <c r="CT11" s="20">
        <v>100000</v>
      </c>
      <c r="CU11" s="20">
        <v>0</v>
      </c>
      <c r="CV11" s="20">
        <v>0</v>
      </c>
      <c r="CW11" s="20">
        <v>100000</v>
      </c>
      <c r="CX11" s="20">
        <v>0</v>
      </c>
      <c r="CY11" s="20">
        <v>0</v>
      </c>
      <c r="CZ11" s="25" t="s">
        <v>2576</v>
      </c>
      <c r="DA11" s="25" t="s">
        <v>2576</v>
      </c>
      <c r="DB11" s="25" t="s">
        <v>2576</v>
      </c>
      <c r="DC11" s="20">
        <v>0</v>
      </c>
      <c r="DD11" s="20">
        <v>0</v>
      </c>
      <c r="DE11" s="20">
        <v>0</v>
      </c>
      <c r="DF11" s="20">
        <v>0</v>
      </c>
      <c r="DG11" s="29">
        <v>0</v>
      </c>
    </row>
    <row r="12" ht="15.4" customHeight="1" spans="1:111">
      <c r="A12" s="21" t="s">
        <v>1952</v>
      </c>
      <c r="B12" s="22" t="s">
        <v>1744</v>
      </c>
      <c r="C12" s="22" t="s">
        <v>1744</v>
      </c>
      <c r="D12" s="22" t="s">
        <v>1953</v>
      </c>
      <c r="E12" s="20">
        <v>4580007.58</v>
      </c>
      <c r="F12" s="20">
        <v>3492284.64</v>
      </c>
      <c r="G12" s="20">
        <v>1131516</v>
      </c>
      <c r="H12" s="20">
        <v>635294</v>
      </c>
      <c r="I12" s="20">
        <v>1422347</v>
      </c>
      <c r="J12" s="20">
        <v>0</v>
      </c>
      <c r="K12" s="20">
        <v>23176</v>
      </c>
      <c r="L12" s="20">
        <v>8635.6</v>
      </c>
      <c r="M12" s="20">
        <v>21171.4</v>
      </c>
      <c r="N12" s="20">
        <v>0</v>
      </c>
      <c r="O12" s="20">
        <v>20573.24</v>
      </c>
      <c r="P12" s="20">
        <v>19312.64</v>
      </c>
      <c r="Q12" s="20">
        <v>0</v>
      </c>
      <c r="R12" s="20">
        <v>0</v>
      </c>
      <c r="S12" s="20">
        <v>210258.76</v>
      </c>
      <c r="T12" s="20">
        <v>732765.94</v>
      </c>
      <c r="U12" s="20">
        <v>61998.48</v>
      </c>
      <c r="V12" s="20">
        <v>26116</v>
      </c>
      <c r="W12" s="20">
        <v>0</v>
      </c>
      <c r="X12" s="20">
        <v>10</v>
      </c>
      <c r="Y12" s="20">
        <v>0</v>
      </c>
      <c r="Z12" s="20">
        <v>0</v>
      </c>
      <c r="AA12" s="20">
        <v>31682</v>
      </c>
      <c r="AB12" s="20">
        <v>0</v>
      </c>
      <c r="AC12" s="20">
        <v>0</v>
      </c>
      <c r="AD12" s="20">
        <v>14056</v>
      </c>
      <c r="AE12" s="20">
        <v>0</v>
      </c>
      <c r="AF12" s="20">
        <v>62300</v>
      </c>
      <c r="AG12" s="20">
        <v>0</v>
      </c>
      <c r="AH12" s="20">
        <v>480</v>
      </c>
      <c r="AI12" s="20">
        <v>6982</v>
      </c>
      <c r="AJ12" s="20">
        <v>4750</v>
      </c>
      <c r="AK12" s="20">
        <v>0</v>
      </c>
      <c r="AL12" s="20">
        <v>0</v>
      </c>
      <c r="AM12" s="20">
        <v>0</v>
      </c>
      <c r="AN12" s="20">
        <v>36950</v>
      </c>
      <c r="AO12" s="20">
        <v>200000</v>
      </c>
      <c r="AP12" s="20">
        <v>72597</v>
      </c>
      <c r="AQ12" s="20">
        <v>84500</v>
      </c>
      <c r="AR12" s="20">
        <v>114995.39</v>
      </c>
      <c r="AS12" s="20">
        <v>14349.07</v>
      </c>
      <c r="AT12" s="20">
        <v>0</v>
      </c>
      <c r="AU12" s="20">
        <v>1000</v>
      </c>
      <c r="AV12" s="20">
        <v>330687</v>
      </c>
      <c r="AW12" s="20">
        <v>0</v>
      </c>
      <c r="AX12" s="20">
        <v>261763</v>
      </c>
      <c r="AY12" s="20">
        <v>0</v>
      </c>
      <c r="AZ12" s="20">
        <v>25532</v>
      </c>
      <c r="BA12" s="20">
        <v>43392</v>
      </c>
      <c r="BB12" s="20">
        <v>0</v>
      </c>
      <c r="BC12" s="20">
        <v>0</v>
      </c>
      <c r="BD12" s="20">
        <v>0</v>
      </c>
      <c r="BE12" s="20">
        <v>0</v>
      </c>
      <c r="BF12" s="20">
        <v>0</v>
      </c>
      <c r="BG12" s="20">
        <v>0</v>
      </c>
      <c r="BH12" s="20">
        <v>0</v>
      </c>
      <c r="BI12" s="20">
        <v>0</v>
      </c>
      <c r="BJ12" s="20">
        <v>0</v>
      </c>
      <c r="BK12" s="20">
        <v>0</v>
      </c>
      <c r="BL12" s="20">
        <v>0</v>
      </c>
      <c r="BM12" s="25" t="s">
        <v>2576</v>
      </c>
      <c r="BN12" s="25" t="s">
        <v>2576</v>
      </c>
      <c r="BO12" s="25" t="s">
        <v>2576</v>
      </c>
      <c r="BP12" s="25" t="s">
        <v>2576</v>
      </c>
      <c r="BQ12" s="25" t="s">
        <v>2576</v>
      </c>
      <c r="BR12" s="25" t="s">
        <v>2576</v>
      </c>
      <c r="BS12" s="25" t="s">
        <v>2576</v>
      </c>
      <c r="BT12" s="25" t="s">
        <v>2576</v>
      </c>
      <c r="BU12" s="25" t="s">
        <v>2576</v>
      </c>
      <c r="BV12" s="25" t="s">
        <v>2576</v>
      </c>
      <c r="BW12" s="25" t="s">
        <v>2576</v>
      </c>
      <c r="BX12" s="25" t="s">
        <v>2576</v>
      </c>
      <c r="BY12" s="25" t="s">
        <v>2576</v>
      </c>
      <c r="BZ12" s="20">
        <v>24270</v>
      </c>
      <c r="CA12" s="20">
        <v>0</v>
      </c>
      <c r="CB12" s="20">
        <v>24270</v>
      </c>
      <c r="CC12" s="20">
        <v>0</v>
      </c>
      <c r="CD12" s="20">
        <v>0</v>
      </c>
      <c r="CE12" s="20">
        <v>0</v>
      </c>
      <c r="CF12" s="20">
        <v>0</v>
      </c>
      <c r="CG12" s="20">
        <v>0</v>
      </c>
      <c r="CH12" s="20">
        <v>0</v>
      </c>
      <c r="CI12" s="20">
        <v>0</v>
      </c>
      <c r="CJ12" s="20">
        <v>0</v>
      </c>
      <c r="CK12" s="20">
        <v>0</v>
      </c>
      <c r="CL12" s="20">
        <v>0</v>
      </c>
      <c r="CM12" s="20">
        <v>0</v>
      </c>
      <c r="CN12" s="20">
        <v>0</v>
      </c>
      <c r="CO12" s="20">
        <v>0</v>
      </c>
      <c r="CP12" s="20">
        <v>0</v>
      </c>
      <c r="CQ12" s="25" t="s">
        <v>2576</v>
      </c>
      <c r="CR12" s="25" t="s">
        <v>2576</v>
      </c>
      <c r="CS12" s="25" t="s">
        <v>2576</v>
      </c>
      <c r="CT12" s="20">
        <v>0</v>
      </c>
      <c r="CU12" s="20">
        <v>0</v>
      </c>
      <c r="CV12" s="20">
        <v>0</v>
      </c>
      <c r="CW12" s="20">
        <v>0</v>
      </c>
      <c r="CX12" s="20">
        <v>0</v>
      </c>
      <c r="CY12" s="20">
        <v>0</v>
      </c>
      <c r="CZ12" s="25" t="s">
        <v>2576</v>
      </c>
      <c r="DA12" s="25" t="s">
        <v>2576</v>
      </c>
      <c r="DB12" s="25" t="s">
        <v>2576</v>
      </c>
      <c r="DC12" s="20">
        <v>0</v>
      </c>
      <c r="DD12" s="20">
        <v>0</v>
      </c>
      <c r="DE12" s="20">
        <v>0</v>
      </c>
      <c r="DF12" s="20">
        <v>0</v>
      </c>
      <c r="DG12" s="29">
        <v>0</v>
      </c>
    </row>
    <row r="13" ht="15.4" customHeight="1" spans="1:111">
      <c r="A13" s="21" t="s">
        <v>1954</v>
      </c>
      <c r="B13" s="22" t="s">
        <v>1744</v>
      </c>
      <c r="C13" s="22" t="s">
        <v>1744</v>
      </c>
      <c r="D13" s="22" t="s">
        <v>1955</v>
      </c>
      <c r="E13" s="20">
        <v>4580007.58</v>
      </c>
      <c r="F13" s="20">
        <v>3492284.64</v>
      </c>
      <c r="G13" s="20">
        <v>1131516</v>
      </c>
      <c r="H13" s="20">
        <v>635294</v>
      </c>
      <c r="I13" s="20">
        <v>1422347</v>
      </c>
      <c r="J13" s="20">
        <v>0</v>
      </c>
      <c r="K13" s="20">
        <v>23176</v>
      </c>
      <c r="L13" s="20">
        <v>8635.6</v>
      </c>
      <c r="M13" s="20">
        <v>21171.4</v>
      </c>
      <c r="N13" s="20">
        <v>0</v>
      </c>
      <c r="O13" s="20">
        <v>20573.24</v>
      </c>
      <c r="P13" s="20">
        <v>19312.64</v>
      </c>
      <c r="Q13" s="20">
        <v>0</v>
      </c>
      <c r="R13" s="20">
        <v>0</v>
      </c>
      <c r="S13" s="20">
        <v>210258.76</v>
      </c>
      <c r="T13" s="20">
        <v>732765.94</v>
      </c>
      <c r="U13" s="20">
        <v>61998.48</v>
      </c>
      <c r="V13" s="20">
        <v>26116</v>
      </c>
      <c r="W13" s="20">
        <v>0</v>
      </c>
      <c r="X13" s="20">
        <v>10</v>
      </c>
      <c r="Y13" s="20">
        <v>0</v>
      </c>
      <c r="Z13" s="20">
        <v>0</v>
      </c>
      <c r="AA13" s="20">
        <v>31682</v>
      </c>
      <c r="AB13" s="20">
        <v>0</v>
      </c>
      <c r="AC13" s="20">
        <v>0</v>
      </c>
      <c r="AD13" s="20">
        <v>14056</v>
      </c>
      <c r="AE13" s="20">
        <v>0</v>
      </c>
      <c r="AF13" s="20">
        <v>62300</v>
      </c>
      <c r="AG13" s="20">
        <v>0</v>
      </c>
      <c r="AH13" s="20">
        <v>480</v>
      </c>
      <c r="AI13" s="20">
        <v>6982</v>
      </c>
      <c r="AJ13" s="20">
        <v>4750</v>
      </c>
      <c r="AK13" s="20">
        <v>0</v>
      </c>
      <c r="AL13" s="20">
        <v>0</v>
      </c>
      <c r="AM13" s="20">
        <v>0</v>
      </c>
      <c r="AN13" s="20">
        <v>36950</v>
      </c>
      <c r="AO13" s="20">
        <v>200000</v>
      </c>
      <c r="AP13" s="20">
        <v>72597</v>
      </c>
      <c r="AQ13" s="20">
        <v>84500</v>
      </c>
      <c r="AR13" s="20">
        <v>114995.39</v>
      </c>
      <c r="AS13" s="20">
        <v>14349.07</v>
      </c>
      <c r="AT13" s="20">
        <v>0</v>
      </c>
      <c r="AU13" s="20">
        <v>1000</v>
      </c>
      <c r="AV13" s="20">
        <v>330687</v>
      </c>
      <c r="AW13" s="20">
        <v>0</v>
      </c>
      <c r="AX13" s="20">
        <v>261763</v>
      </c>
      <c r="AY13" s="20">
        <v>0</v>
      </c>
      <c r="AZ13" s="20">
        <v>25532</v>
      </c>
      <c r="BA13" s="20">
        <v>43392</v>
      </c>
      <c r="BB13" s="20">
        <v>0</v>
      </c>
      <c r="BC13" s="20">
        <v>0</v>
      </c>
      <c r="BD13" s="20">
        <v>0</v>
      </c>
      <c r="BE13" s="20">
        <v>0</v>
      </c>
      <c r="BF13" s="20">
        <v>0</v>
      </c>
      <c r="BG13" s="20">
        <v>0</v>
      </c>
      <c r="BH13" s="20">
        <v>0</v>
      </c>
      <c r="BI13" s="20">
        <v>0</v>
      </c>
      <c r="BJ13" s="20">
        <v>0</v>
      </c>
      <c r="BK13" s="20">
        <v>0</v>
      </c>
      <c r="BL13" s="20">
        <v>0</v>
      </c>
      <c r="BM13" s="25" t="s">
        <v>2576</v>
      </c>
      <c r="BN13" s="25" t="s">
        <v>2576</v>
      </c>
      <c r="BO13" s="25" t="s">
        <v>2576</v>
      </c>
      <c r="BP13" s="25" t="s">
        <v>2576</v>
      </c>
      <c r="BQ13" s="25" t="s">
        <v>2576</v>
      </c>
      <c r="BR13" s="25" t="s">
        <v>2576</v>
      </c>
      <c r="BS13" s="25" t="s">
        <v>2576</v>
      </c>
      <c r="BT13" s="25" t="s">
        <v>2576</v>
      </c>
      <c r="BU13" s="25" t="s">
        <v>2576</v>
      </c>
      <c r="BV13" s="25" t="s">
        <v>2576</v>
      </c>
      <c r="BW13" s="25" t="s">
        <v>2576</v>
      </c>
      <c r="BX13" s="25" t="s">
        <v>2576</v>
      </c>
      <c r="BY13" s="25" t="s">
        <v>2576</v>
      </c>
      <c r="BZ13" s="20">
        <v>24270</v>
      </c>
      <c r="CA13" s="20">
        <v>0</v>
      </c>
      <c r="CB13" s="20">
        <v>24270</v>
      </c>
      <c r="CC13" s="20">
        <v>0</v>
      </c>
      <c r="CD13" s="20">
        <v>0</v>
      </c>
      <c r="CE13" s="20">
        <v>0</v>
      </c>
      <c r="CF13" s="20">
        <v>0</v>
      </c>
      <c r="CG13" s="20">
        <v>0</v>
      </c>
      <c r="CH13" s="20">
        <v>0</v>
      </c>
      <c r="CI13" s="20">
        <v>0</v>
      </c>
      <c r="CJ13" s="20">
        <v>0</v>
      </c>
      <c r="CK13" s="20">
        <v>0</v>
      </c>
      <c r="CL13" s="20">
        <v>0</v>
      </c>
      <c r="CM13" s="20">
        <v>0</v>
      </c>
      <c r="CN13" s="20">
        <v>0</v>
      </c>
      <c r="CO13" s="20">
        <v>0</v>
      </c>
      <c r="CP13" s="20">
        <v>0</v>
      </c>
      <c r="CQ13" s="25" t="s">
        <v>2576</v>
      </c>
      <c r="CR13" s="25" t="s">
        <v>2576</v>
      </c>
      <c r="CS13" s="25" t="s">
        <v>2576</v>
      </c>
      <c r="CT13" s="20">
        <v>0</v>
      </c>
      <c r="CU13" s="20">
        <v>0</v>
      </c>
      <c r="CV13" s="20">
        <v>0</v>
      </c>
      <c r="CW13" s="20">
        <v>0</v>
      </c>
      <c r="CX13" s="20">
        <v>0</v>
      </c>
      <c r="CY13" s="20">
        <v>0</v>
      </c>
      <c r="CZ13" s="25" t="s">
        <v>2576</v>
      </c>
      <c r="DA13" s="25" t="s">
        <v>2576</v>
      </c>
      <c r="DB13" s="25" t="s">
        <v>2576</v>
      </c>
      <c r="DC13" s="20">
        <v>0</v>
      </c>
      <c r="DD13" s="20">
        <v>0</v>
      </c>
      <c r="DE13" s="20">
        <v>0</v>
      </c>
      <c r="DF13" s="20">
        <v>0</v>
      </c>
      <c r="DG13" s="29">
        <v>0</v>
      </c>
    </row>
    <row r="14" ht="15.4" customHeight="1" spans="1:111">
      <c r="A14" s="21" t="s">
        <v>1966</v>
      </c>
      <c r="B14" s="22" t="s">
        <v>1744</v>
      </c>
      <c r="C14" s="22" t="s">
        <v>1744</v>
      </c>
      <c r="D14" s="22" t="s">
        <v>1967</v>
      </c>
      <c r="E14" s="20">
        <v>3612378.97</v>
      </c>
      <c r="F14" s="20">
        <v>2865402.24</v>
      </c>
      <c r="G14" s="20">
        <v>915245</v>
      </c>
      <c r="H14" s="20">
        <v>539439.99</v>
      </c>
      <c r="I14" s="20">
        <v>1246454</v>
      </c>
      <c r="J14" s="20">
        <v>0</v>
      </c>
      <c r="K14" s="20">
        <v>10500</v>
      </c>
      <c r="L14" s="20">
        <v>0</v>
      </c>
      <c r="M14" s="20">
        <v>23666.4</v>
      </c>
      <c r="N14" s="20">
        <v>0</v>
      </c>
      <c r="O14" s="20">
        <v>3711.18</v>
      </c>
      <c r="P14" s="20">
        <v>18397.5</v>
      </c>
      <c r="Q14" s="20">
        <v>16788.17</v>
      </c>
      <c r="R14" s="20">
        <v>0</v>
      </c>
      <c r="S14" s="20">
        <v>91200</v>
      </c>
      <c r="T14" s="20">
        <v>469618.07</v>
      </c>
      <c r="U14" s="20">
        <v>46091.33</v>
      </c>
      <c r="V14" s="20">
        <v>21427.2</v>
      </c>
      <c r="W14" s="20">
        <v>1000</v>
      </c>
      <c r="X14" s="20">
        <v>0</v>
      </c>
      <c r="Y14" s="20">
        <v>2745</v>
      </c>
      <c r="Z14" s="20">
        <v>0</v>
      </c>
      <c r="AA14" s="20">
        <v>18434</v>
      </c>
      <c r="AB14" s="20">
        <v>0</v>
      </c>
      <c r="AC14" s="20">
        <v>0</v>
      </c>
      <c r="AD14" s="20">
        <v>36740</v>
      </c>
      <c r="AE14" s="20">
        <v>0</v>
      </c>
      <c r="AF14" s="20">
        <v>30115</v>
      </c>
      <c r="AG14" s="20">
        <v>2400</v>
      </c>
      <c r="AH14" s="20">
        <v>6050</v>
      </c>
      <c r="AI14" s="20">
        <v>3480</v>
      </c>
      <c r="AJ14" s="20">
        <v>4760</v>
      </c>
      <c r="AK14" s="20">
        <v>1400</v>
      </c>
      <c r="AL14" s="20">
        <v>0</v>
      </c>
      <c r="AM14" s="20">
        <v>0</v>
      </c>
      <c r="AN14" s="20">
        <v>1958.6</v>
      </c>
      <c r="AO14" s="20">
        <v>0</v>
      </c>
      <c r="AP14" s="20">
        <v>58214.86</v>
      </c>
      <c r="AQ14" s="20">
        <v>49300</v>
      </c>
      <c r="AR14" s="20">
        <v>95782.08</v>
      </c>
      <c r="AS14" s="20">
        <v>45360</v>
      </c>
      <c r="AT14" s="20">
        <v>0</v>
      </c>
      <c r="AU14" s="20">
        <v>44360</v>
      </c>
      <c r="AV14" s="20">
        <v>266478.66</v>
      </c>
      <c r="AW14" s="20">
        <v>0</v>
      </c>
      <c r="AX14" s="20">
        <v>22762</v>
      </c>
      <c r="AY14" s="20">
        <v>0</v>
      </c>
      <c r="AZ14" s="20">
        <v>195138.06</v>
      </c>
      <c r="BA14" s="20">
        <v>47258</v>
      </c>
      <c r="BB14" s="20">
        <v>0</v>
      </c>
      <c r="BC14" s="20">
        <v>0</v>
      </c>
      <c r="BD14" s="20">
        <v>0</v>
      </c>
      <c r="BE14" s="20">
        <v>0</v>
      </c>
      <c r="BF14" s="20">
        <v>0</v>
      </c>
      <c r="BG14" s="20">
        <v>1320.6</v>
      </c>
      <c r="BH14" s="20">
        <v>0</v>
      </c>
      <c r="BI14" s="20">
        <v>0</v>
      </c>
      <c r="BJ14" s="20">
        <v>0</v>
      </c>
      <c r="BK14" s="20">
        <v>0</v>
      </c>
      <c r="BL14" s="20">
        <v>0</v>
      </c>
      <c r="BM14" s="25" t="s">
        <v>2576</v>
      </c>
      <c r="BN14" s="25" t="s">
        <v>2576</v>
      </c>
      <c r="BO14" s="25" t="s">
        <v>2576</v>
      </c>
      <c r="BP14" s="25" t="s">
        <v>2576</v>
      </c>
      <c r="BQ14" s="25" t="s">
        <v>2576</v>
      </c>
      <c r="BR14" s="25" t="s">
        <v>2576</v>
      </c>
      <c r="BS14" s="25" t="s">
        <v>2576</v>
      </c>
      <c r="BT14" s="25" t="s">
        <v>2576</v>
      </c>
      <c r="BU14" s="25" t="s">
        <v>2576</v>
      </c>
      <c r="BV14" s="25" t="s">
        <v>2576</v>
      </c>
      <c r="BW14" s="25" t="s">
        <v>2576</v>
      </c>
      <c r="BX14" s="25" t="s">
        <v>2576</v>
      </c>
      <c r="BY14" s="25" t="s">
        <v>2576</v>
      </c>
      <c r="BZ14" s="20">
        <v>10880</v>
      </c>
      <c r="CA14" s="20">
        <v>0</v>
      </c>
      <c r="CB14" s="20">
        <v>10880</v>
      </c>
      <c r="CC14" s="20">
        <v>0</v>
      </c>
      <c r="CD14" s="20">
        <v>0</v>
      </c>
      <c r="CE14" s="20">
        <v>0</v>
      </c>
      <c r="CF14" s="20">
        <v>0</v>
      </c>
      <c r="CG14" s="20">
        <v>0</v>
      </c>
      <c r="CH14" s="20">
        <v>0</v>
      </c>
      <c r="CI14" s="20">
        <v>0</v>
      </c>
      <c r="CJ14" s="20">
        <v>0</v>
      </c>
      <c r="CK14" s="20">
        <v>0</v>
      </c>
      <c r="CL14" s="20">
        <v>0</v>
      </c>
      <c r="CM14" s="20">
        <v>0</v>
      </c>
      <c r="CN14" s="20">
        <v>0</v>
      </c>
      <c r="CO14" s="20">
        <v>0</v>
      </c>
      <c r="CP14" s="20">
        <v>0</v>
      </c>
      <c r="CQ14" s="25" t="s">
        <v>2576</v>
      </c>
      <c r="CR14" s="25" t="s">
        <v>2576</v>
      </c>
      <c r="CS14" s="25" t="s">
        <v>2576</v>
      </c>
      <c r="CT14" s="20">
        <v>0</v>
      </c>
      <c r="CU14" s="20">
        <v>0</v>
      </c>
      <c r="CV14" s="20">
        <v>0</v>
      </c>
      <c r="CW14" s="20">
        <v>0</v>
      </c>
      <c r="CX14" s="20">
        <v>0</v>
      </c>
      <c r="CY14" s="20">
        <v>0</v>
      </c>
      <c r="CZ14" s="25" t="s">
        <v>2576</v>
      </c>
      <c r="DA14" s="25" t="s">
        <v>2576</v>
      </c>
      <c r="DB14" s="25" t="s">
        <v>2576</v>
      </c>
      <c r="DC14" s="20">
        <v>0</v>
      </c>
      <c r="DD14" s="20">
        <v>0</v>
      </c>
      <c r="DE14" s="20">
        <v>0</v>
      </c>
      <c r="DF14" s="20">
        <v>0</v>
      </c>
      <c r="DG14" s="29">
        <v>0</v>
      </c>
    </row>
    <row r="15" ht="15.4" customHeight="1" spans="1:111">
      <c r="A15" s="21" t="s">
        <v>1968</v>
      </c>
      <c r="B15" s="22" t="s">
        <v>1744</v>
      </c>
      <c r="C15" s="22" t="s">
        <v>1744</v>
      </c>
      <c r="D15" s="22" t="s">
        <v>1955</v>
      </c>
      <c r="E15" s="20">
        <v>3612378.97</v>
      </c>
      <c r="F15" s="20">
        <v>2865402.24</v>
      </c>
      <c r="G15" s="20">
        <v>915245</v>
      </c>
      <c r="H15" s="20">
        <v>539439.99</v>
      </c>
      <c r="I15" s="20">
        <v>1246454</v>
      </c>
      <c r="J15" s="20">
        <v>0</v>
      </c>
      <c r="K15" s="20">
        <v>10500</v>
      </c>
      <c r="L15" s="20">
        <v>0</v>
      </c>
      <c r="M15" s="20">
        <v>23666.4</v>
      </c>
      <c r="N15" s="20">
        <v>0</v>
      </c>
      <c r="O15" s="20">
        <v>3711.18</v>
      </c>
      <c r="P15" s="20">
        <v>18397.5</v>
      </c>
      <c r="Q15" s="20">
        <v>16788.17</v>
      </c>
      <c r="R15" s="20">
        <v>0</v>
      </c>
      <c r="S15" s="20">
        <v>91200</v>
      </c>
      <c r="T15" s="20">
        <v>469618.07</v>
      </c>
      <c r="U15" s="20">
        <v>46091.33</v>
      </c>
      <c r="V15" s="20">
        <v>21427.2</v>
      </c>
      <c r="W15" s="20">
        <v>1000</v>
      </c>
      <c r="X15" s="20">
        <v>0</v>
      </c>
      <c r="Y15" s="20">
        <v>2745</v>
      </c>
      <c r="Z15" s="20">
        <v>0</v>
      </c>
      <c r="AA15" s="20">
        <v>18434</v>
      </c>
      <c r="AB15" s="20">
        <v>0</v>
      </c>
      <c r="AC15" s="20">
        <v>0</v>
      </c>
      <c r="AD15" s="20">
        <v>36740</v>
      </c>
      <c r="AE15" s="20">
        <v>0</v>
      </c>
      <c r="AF15" s="20">
        <v>30115</v>
      </c>
      <c r="AG15" s="20">
        <v>2400</v>
      </c>
      <c r="AH15" s="20">
        <v>6050</v>
      </c>
      <c r="AI15" s="20">
        <v>3480</v>
      </c>
      <c r="AJ15" s="20">
        <v>4760</v>
      </c>
      <c r="AK15" s="20">
        <v>1400</v>
      </c>
      <c r="AL15" s="20">
        <v>0</v>
      </c>
      <c r="AM15" s="20">
        <v>0</v>
      </c>
      <c r="AN15" s="20">
        <v>1958.6</v>
      </c>
      <c r="AO15" s="20">
        <v>0</v>
      </c>
      <c r="AP15" s="20">
        <v>58214.86</v>
      </c>
      <c r="AQ15" s="20">
        <v>49300</v>
      </c>
      <c r="AR15" s="20">
        <v>95782.08</v>
      </c>
      <c r="AS15" s="20">
        <v>45360</v>
      </c>
      <c r="AT15" s="20">
        <v>0</v>
      </c>
      <c r="AU15" s="20">
        <v>44360</v>
      </c>
      <c r="AV15" s="20">
        <v>266478.66</v>
      </c>
      <c r="AW15" s="20">
        <v>0</v>
      </c>
      <c r="AX15" s="20">
        <v>22762</v>
      </c>
      <c r="AY15" s="20">
        <v>0</v>
      </c>
      <c r="AZ15" s="20">
        <v>195138.06</v>
      </c>
      <c r="BA15" s="20">
        <v>47258</v>
      </c>
      <c r="BB15" s="20">
        <v>0</v>
      </c>
      <c r="BC15" s="20">
        <v>0</v>
      </c>
      <c r="BD15" s="20">
        <v>0</v>
      </c>
      <c r="BE15" s="20">
        <v>0</v>
      </c>
      <c r="BF15" s="20">
        <v>0</v>
      </c>
      <c r="BG15" s="20">
        <v>1320.6</v>
      </c>
      <c r="BH15" s="20">
        <v>0</v>
      </c>
      <c r="BI15" s="20">
        <v>0</v>
      </c>
      <c r="BJ15" s="20">
        <v>0</v>
      </c>
      <c r="BK15" s="20">
        <v>0</v>
      </c>
      <c r="BL15" s="20">
        <v>0</v>
      </c>
      <c r="BM15" s="25" t="s">
        <v>2576</v>
      </c>
      <c r="BN15" s="25" t="s">
        <v>2576</v>
      </c>
      <c r="BO15" s="25" t="s">
        <v>2576</v>
      </c>
      <c r="BP15" s="25" t="s">
        <v>2576</v>
      </c>
      <c r="BQ15" s="25" t="s">
        <v>2576</v>
      </c>
      <c r="BR15" s="25" t="s">
        <v>2576</v>
      </c>
      <c r="BS15" s="25" t="s">
        <v>2576</v>
      </c>
      <c r="BT15" s="25" t="s">
        <v>2576</v>
      </c>
      <c r="BU15" s="25" t="s">
        <v>2576</v>
      </c>
      <c r="BV15" s="25" t="s">
        <v>2576</v>
      </c>
      <c r="BW15" s="25" t="s">
        <v>2576</v>
      </c>
      <c r="BX15" s="25" t="s">
        <v>2576</v>
      </c>
      <c r="BY15" s="25" t="s">
        <v>2576</v>
      </c>
      <c r="BZ15" s="20">
        <v>10880</v>
      </c>
      <c r="CA15" s="20">
        <v>0</v>
      </c>
      <c r="CB15" s="20">
        <v>10880</v>
      </c>
      <c r="CC15" s="20">
        <v>0</v>
      </c>
      <c r="CD15" s="20">
        <v>0</v>
      </c>
      <c r="CE15" s="20">
        <v>0</v>
      </c>
      <c r="CF15" s="20">
        <v>0</v>
      </c>
      <c r="CG15" s="20">
        <v>0</v>
      </c>
      <c r="CH15" s="20">
        <v>0</v>
      </c>
      <c r="CI15" s="20">
        <v>0</v>
      </c>
      <c r="CJ15" s="20">
        <v>0</v>
      </c>
      <c r="CK15" s="20">
        <v>0</v>
      </c>
      <c r="CL15" s="20">
        <v>0</v>
      </c>
      <c r="CM15" s="20">
        <v>0</v>
      </c>
      <c r="CN15" s="20">
        <v>0</v>
      </c>
      <c r="CO15" s="20">
        <v>0</v>
      </c>
      <c r="CP15" s="20">
        <v>0</v>
      </c>
      <c r="CQ15" s="25" t="s">
        <v>2576</v>
      </c>
      <c r="CR15" s="25" t="s">
        <v>2576</v>
      </c>
      <c r="CS15" s="25" t="s">
        <v>2576</v>
      </c>
      <c r="CT15" s="20">
        <v>0</v>
      </c>
      <c r="CU15" s="20">
        <v>0</v>
      </c>
      <c r="CV15" s="20">
        <v>0</v>
      </c>
      <c r="CW15" s="20">
        <v>0</v>
      </c>
      <c r="CX15" s="20">
        <v>0</v>
      </c>
      <c r="CY15" s="20">
        <v>0</v>
      </c>
      <c r="CZ15" s="25" t="s">
        <v>2576</v>
      </c>
      <c r="DA15" s="25" t="s">
        <v>2576</v>
      </c>
      <c r="DB15" s="25" t="s">
        <v>2576</v>
      </c>
      <c r="DC15" s="20">
        <v>0</v>
      </c>
      <c r="DD15" s="20">
        <v>0</v>
      </c>
      <c r="DE15" s="20">
        <v>0</v>
      </c>
      <c r="DF15" s="20">
        <v>0</v>
      </c>
      <c r="DG15" s="29">
        <v>0</v>
      </c>
    </row>
    <row r="16" ht="15.4" customHeight="1" spans="1:111">
      <c r="A16" s="21" t="s">
        <v>1978</v>
      </c>
      <c r="B16" s="22" t="s">
        <v>1744</v>
      </c>
      <c r="C16" s="22" t="s">
        <v>1744</v>
      </c>
      <c r="D16" s="22" t="s">
        <v>1979</v>
      </c>
      <c r="E16" s="20">
        <v>33453738.97</v>
      </c>
      <c r="F16" s="20">
        <v>27063595.66</v>
      </c>
      <c r="G16" s="20">
        <v>10071812.89</v>
      </c>
      <c r="H16" s="20">
        <v>5176462.49</v>
      </c>
      <c r="I16" s="20">
        <v>2977538.66</v>
      </c>
      <c r="J16" s="20">
        <v>180500</v>
      </c>
      <c r="K16" s="20">
        <v>2293924</v>
      </c>
      <c r="L16" s="20">
        <v>47413</v>
      </c>
      <c r="M16" s="20">
        <v>88757.92</v>
      </c>
      <c r="N16" s="20">
        <v>0</v>
      </c>
      <c r="O16" s="20">
        <v>1967.24</v>
      </c>
      <c r="P16" s="20">
        <v>288169.46</v>
      </c>
      <c r="Q16" s="20">
        <v>0</v>
      </c>
      <c r="R16" s="20">
        <v>0</v>
      </c>
      <c r="S16" s="20">
        <v>5937050</v>
      </c>
      <c r="T16" s="20">
        <v>5993504.71</v>
      </c>
      <c r="U16" s="20">
        <v>664944.58</v>
      </c>
      <c r="V16" s="20">
        <v>663379</v>
      </c>
      <c r="W16" s="20">
        <v>71500</v>
      </c>
      <c r="X16" s="20">
        <v>4602</v>
      </c>
      <c r="Y16" s="20">
        <v>258487</v>
      </c>
      <c r="Z16" s="20">
        <v>532167</v>
      </c>
      <c r="AA16" s="20">
        <v>87630</v>
      </c>
      <c r="AB16" s="20">
        <v>0</v>
      </c>
      <c r="AC16" s="20">
        <v>0</v>
      </c>
      <c r="AD16" s="20">
        <v>466897</v>
      </c>
      <c r="AE16" s="20">
        <v>0</v>
      </c>
      <c r="AF16" s="20">
        <v>401405.92</v>
      </c>
      <c r="AG16" s="20">
        <v>0</v>
      </c>
      <c r="AH16" s="20">
        <v>30300</v>
      </c>
      <c r="AI16" s="20">
        <v>14620</v>
      </c>
      <c r="AJ16" s="20">
        <v>252400</v>
      </c>
      <c r="AK16" s="20">
        <v>209</v>
      </c>
      <c r="AL16" s="20">
        <v>0</v>
      </c>
      <c r="AM16" s="20">
        <v>0</v>
      </c>
      <c r="AN16" s="20">
        <v>703141.32</v>
      </c>
      <c r="AO16" s="20">
        <v>656233</v>
      </c>
      <c r="AP16" s="20">
        <v>78684.53</v>
      </c>
      <c r="AQ16" s="20">
        <v>29220</v>
      </c>
      <c r="AR16" s="20">
        <v>376346</v>
      </c>
      <c r="AS16" s="20">
        <v>77518.76</v>
      </c>
      <c r="AT16" s="20">
        <v>0</v>
      </c>
      <c r="AU16" s="20">
        <v>623819.6</v>
      </c>
      <c r="AV16" s="20">
        <v>396638.6</v>
      </c>
      <c r="AW16" s="20">
        <v>0</v>
      </c>
      <c r="AX16" s="20">
        <v>0</v>
      </c>
      <c r="AY16" s="20">
        <v>0</v>
      </c>
      <c r="AZ16" s="20">
        <v>35886</v>
      </c>
      <c r="BA16" s="20">
        <v>311264.2</v>
      </c>
      <c r="BB16" s="20">
        <v>0</v>
      </c>
      <c r="BC16" s="20">
        <v>4500</v>
      </c>
      <c r="BD16" s="20">
        <v>0</v>
      </c>
      <c r="BE16" s="20">
        <v>0</v>
      </c>
      <c r="BF16" s="20">
        <v>0</v>
      </c>
      <c r="BG16" s="20">
        <v>44988.4</v>
      </c>
      <c r="BH16" s="20">
        <v>0</v>
      </c>
      <c r="BI16" s="20">
        <v>0</v>
      </c>
      <c r="BJ16" s="20">
        <v>0</v>
      </c>
      <c r="BK16" s="20">
        <v>0</v>
      </c>
      <c r="BL16" s="20">
        <v>0</v>
      </c>
      <c r="BM16" s="25" t="s">
        <v>2576</v>
      </c>
      <c r="BN16" s="25" t="s">
        <v>2576</v>
      </c>
      <c r="BO16" s="25" t="s">
        <v>2576</v>
      </c>
      <c r="BP16" s="25" t="s">
        <v>2576</v>
      </c>
      <c r="BQ16" s="25" t="s">
        <v>2576</v>
      </c>
      <c r="BR16" s="25" t="s">
        <v>2576</v>
      </c>
      <c r="BS16" s="25" t="s">
        <v>2576</v>
      </c>
      <c r="BT16" s="25" t="s">
        <v>2576</v>
      </c>
      <c r="BU16" s="25" t="s">
        <v>2576</v>
      </c>
      <c r="BV16" s="25" t="s">
        <v>2576</v>
      </c>
      <c r="BW16" s="25" t="s">
        <v>2576</v>
      </c>
      <c r="BX16" s="25" t="s">
        <v>2576</v>
      </c>
      <c r="BY16" s="25" t="s">
        <v>2576</v>
      </c>
      <c r="BZ16" s="20">
        <v>0</v>
      </c>
      <c r="CA16" s="20">
        <v>0</v>
      </c>
      <c r="CB16" s="20">
        <v>0</v>
      </c>
      <c r="CC16" s="20">
        <v>0</v>
      </c>
      <c r="CD16" s="20">
        <v>0</v>
      </c>
      <c r="CE16" s="20">
        <v>0</v>
      </c>
      <c r="CF16" s="20">
        <v>0</v>
      </c>
      <c r="CG16" s="20">
        <v>0</v>
      </c>
      <c r="CH16" s="20">
        <v>0</v>
      </c>
      <c r="CI16" s="20">
        <v>0</v>
      </c>
      <c r="CJ16" s="20">
        <v>0</v>
      </c>
      <c r="CK16" s="20">
        <v>0</v>
      </c>
      <c r="CL16" s="20">
        <v>0</v>
      </c>
      <c r="CM16" s="20">
        <v>0</v>
      </c>
      <c r="CN16" s="20">
        <v>0</v>
      </c>
      <c r="CO16" s="20">
        <v>0</v>
      </c>
      <c r="CP16" s="20">
        <v>0</v>
      </c>
      <c r="CQ16" s="25" t="s">
        <v>2576</v>
      </c>
      <c r="CR16" s="25" t="s">
        <v>2576</v>
      </c>
      <c r="CS16" s="25" t="s">
        <v>2576</v>
      </c>
      <c r="CT16" s="20">
        <v>0</v>
      </c>
      <c r="CU16" s="20">
        <v>0</v>
      </c>
      <c r="CV16" s="20">
        <v>0</v>
      </c>
      <c r="CW16" s="20">
        <v>0</v>
      </c>
      <c r="CX16" s="20">
        <v>0</v>
      </c>
      <c r="CY16" s="20">
        <v>0</v>
      </c>
      <c r="CZ16" s="25" t="s">
        <v>2576</v>
      </c>
      <c r="DA16" s="25" t="s">
        <v>2576</v>
      </c>
      <c r="DB16" s="25" t="s">
        <v>2576</v>
      </c>
      <c r="DC16" s="20">
        <v>0</v>
      </c>
      <c r="DD16" s="20">
        <v>0</v>
      </c>
      <c r="DE16" s="20">
        <v>0</v>
      </c>
      <c r="DF16" s="20">
        <v>0</v>
      </c>
      <c r="DG16" s="29">
        <v>0</v>
      </c>
    </row>
    <row r="17" ht="15.4" customHeight="1" spans="1:111">
      <c r="A17" s="21" t="s">
        <v>1980</v>
      </c>
      <c r="B17" s="22" t="s">
        <v>1744</v>
      </c>
      <c r="C17" s="22" t="s">
        <v>1744</v>
      </c>
      <c r="D17" s="22" t="s">
        <v>1955</v>
      </c>
      <c r="E17" s="20">
        <v>33453738.97</v>
      </c>
      <c r="F17" s="20">
        <v>27063595.66</v>
      </c>
      <c r="G17" s="20">
        <v>10071812.89</v>
      </c>
      <c r="H17" s="20">
        <v>5176462.49</v>
      </c>
      <c r="I17" s="20">
        <v>2977538.66</v>
      </c>
      <c r="J17" s="20">
        <v>180500</v>
      </c>
      <c r="K17" s="20">
        <v>2293924</v>
      </c>
      <c r="L17" s="20">
        <v>47413</v>
      </c>
      <c r="M17" s="20">
        <v>88757.92</v>
      </c>
      <c r="N17" s="20">
        <v>0</v>
      </c>
      <c r="O17" s="20">
        <v>1967.24</v>
      </c>
      <c r="P17" s="20">
        <v>288169.46</v>
      </c>
      <c r="Q17" s="20">
        <v>0</v>
      </c>
      <c r="R17" s="20">
        <v>0</v>
      </c>
      <c r="S17" s="20">
        <v>5937050</v>
      </c>
      <c r="T17" s="20">
        <v>5993504.71</v>
      </c>
      <c r="U17" s="20">
        <v>664944.58</v>
      </c>
      <c r="V17" s="20">
        <v>663379</v>
      </c>
      <c r="W17" s="20">
        <v>71500</v>
      </c>
      <c r="X17" s="20">
        <v>4602</v>
      </c>
      <c r="Y17" s="20">
        <v>258487</v>
      </c>
      <c r="Z17" s="20">
        <v>532167</v>
      </c>
      <c r="AA17" s="20">
        <v>87630</v>
      </c>
      <c r="AB17" s="20">
        <v>0</v>
      </c>
      <c r="AC17" s="20">
        <v>0</v>
      </c>
      <c r="AD17" s="20">
        <v>466897</v>
      </c>
      <c r="AE17" s="20">
        <v>0</v>
      </c>
      <c r="AF17" s="20">
        <v>401405.92</v>
      </c>
      <c r="AG17" s="20">
        <v>0</v>
      </c>
      <c r="AH17" s="20">
        <v>30300</v>
      </c>
      <c r="AI17" s="20">
        <v>14620</v>
      </c>
      <c r="AJ17" s="20">
        <v>252400</v>
      </c>
      <c r="AK17" s="20">
        <v>209</v>
      </c>
      <c r="AL17" s="20">
        <v>0</v>
      </c>
      <c r="AM17" s="20">
        <v>0</v>
      </c>
      <c r="AN17" s="20">
        <v>703141.32</v>
      </c>
      <c r="AO17" s="20">
        <v>656233</v>
      </c>
      <c r="AP17" s="20">
        <v>78684.53</v>
      </c>
      <c r="AQ17" s="20">
        <v>29220</v>
      </c>
      <c r="AR17" s="20">
        <v>376346</v>
      </c>
      <c r="AS17" s="20">
        <v>77518.76</v>
      </c>
      <c r="AT17" s="20">
        <v>0</v>
      </c>
      <c r="AU17" s="20">
        <v>623819.6</v>
      </c>
      <c r="AV17" s="20">
        <v>396638.6</v>
      </c>
      <c r="AW17" s="20">
        <v>0</v>
      </c>
      <c r="AX17" s="20">
        <v>0</v>
      </c>
      <c r="AY17" s="20">
        <v>0</v>
      </c>
      <c r="AZ17" s="20">
        <v>35886</v>
      </c>
      <c r="BA17" s="20">
        <v>311264.2</v>
      </c>
      <c r="BB17" s="20">
        <v>0</v>
      </c>
      <c r="BC17" s="20">
        <v>4500</v>
      </c>
      <c r="BD17" s="20">
        <v>0</v>
      </c>
      <c r="BE17" s="20">
        <v>0</v>
      </c>
      <c r="BF17" s="20">
        <v>0</v>
      </c>
      <c r="BG17" s="20">
        <v>44988.4</v>
      </c>
      <c r="BH17" s="20">
        <v>0</v>
      </c>
      <c r="BI17" s="20">
        <v>0</v>
      </c>
      <c r="BJ17" s="20">
        <v>0</v>
      </c>
      <c r="BK17" s="20">
        <v>0</v>
      </c>
      <c r="BL17" s="20">
        <v>0</v>
      </c>
      <c r="BM17" s="25" t="s">
        <v>2576</v>
      </c>
      <c r="BN17" s="25" t="s">
        <v>2576</v>
      </c>
      <c r="BO17" s="25" t="s">
        <v>2576</v>
      </c>
      <c r="BP17" s="25" t="s">
        <v>2576</v>
      </c>
      <c r="BQ17" s="25" t="s">
        <v>2576</v>
      </c>
      <c r="BR17" s="25" t="s">
        <v>2576</v>
      </c>
      <c r="BS17" s="25" t="s">
        <v>2576</v>
      </c>
      <c r="BT17" s="25" t="s">
        <v>2576</v>
      </c>
      <c r="BU17" s="25" t="s">
        <v>2576</v>
      </c>
      <c r="BV17" s="25" t="s">
        <v>2576</v>
      </c>
      <c r="BW17" s="25" t="s">
        <v>2576</v>
      </c>
      <c r="BX17" s="25" t="s">
        <v>2576</v>
      </c>
      <c r="BY17" s="25" t="s">
        <v>2576</v>
      </c>
      <c r="BZ17" s="20">
        <v>0</v>
      </c>
      <c r="CA17" s="20">
        <v>0</v>
      </c>
      <c r="CB17" s="20">
        <v>0</v>
      </c>
      <c r="CC17" s="20">
        <v>0</v>
      </c>
      <c r="CD17" s="20">
        <v>0</v>
      </c>
      <c r="CE17" s="20">
        <v>0</v>
      </c>
      <c r="CF17" s="20">
        <v>0</v>
      </c>
      <c r="CG17" s="20">
        <v>0</v>
      </c>
      <c r="CH17" s="20">
        <v>0</v>
      </c>
      <c r="CI17" s="20">
        <v>0</v>
      </c>
      <c r="CJ17" s="20">
        <v>0</v>
      </c>
      <c r="CK17" s="20">
        <v>0</v>
      </c>
      <c r="CL17" s="20">
        <v>0</v>
      </c>
      <c r="CM17" s="20">
        <v>0</v>
      </c>
      <c r="CN17" s="20">
        <v>0</v>
      </c>
      <c r="CO17" s="20">
        <v>0</v>
      </c>
      <c r="CP17" s="20">
        <v>0</v>
      </c>
      <c r="CQ17" s="25" t="s">
        <v>2576</v>
      </c>
      <c r="CR17" s="25" t="s">
        <v>2576</v>
      </c>
      <c r="CS17" s="25" t="s">
        <v>2576</v>
      </c>
      <c r="CT17" s="20">
        <v>0</v>
      </c>
      <c r="CU17" s="20">
        <v>0</v>
      </c>
      <c r="CV17" s="20">
        <v>0</v>
      </c>
      <c r="CW17" s="20">
        <v>0</v>
      </c>
      <c r="CX17" s="20">
        <v>0</v>
      </c>
      <c r="CY17" s="20">
        <v>0</v>
      </c>
      <c r="CZ17" s="25" t="s">
        <v>2576</v>
      </c>
      <c r="DA17" s="25" t="s">
        <v>2576</v>
      </c>
      <c r="DB17" s="25" t="s">
        <v>2576</v>
      </c>
      <c r="DC17" s="20">
        <v>0</v>
      </c>
      <c r="DD17" s="20">
        <v>0</v>
      </c>
      <c r="DE17" s="20">
        <v>0</v>
      </c>
      <c r="DF17" s="20">
        <v>0</v>
      </c>
      <c r="DG17" s="29">
        <v>0</v>
      </c>
    </row>
    <row r="18" ht="15.4" customHeight="1" spans="1:111">
      <c r="A18" s="21" t="s">
        <v>1994</v>
      </c>
      <c r="B18" s="22" t="s">
        <v>1744</v>
      </c>
      <c r="C18" s="22" t="s">
        <v>1744</v>
      </c>
      <c r="D18" s="22" t="s">
        <v>1995</v>
      </c>
      <c r="E18" s="20">
        <v>2974457.35</v>
      </c>
      <c r="F18" s="20">
        <v>2271295.72</v>
      </c>
      <c r="G18" s="20">
        <v>691569.35</v>
      </c>
      <c r="H18" s="20">
        <v>307798.37</v>
      </c>
      <c r="I18" s="20">
        <v>0</v>
      </c>
      <c r="J18" s="20">
        <v>0</v>
      </c>
      <c r="K18" s="20">
        <v>958206.9</v>
      </c>
      <c r="L18" s="20">
        <v>179508.5</v>
      </c>
      <c r="M18" s="20">
        <v>0</v>
      </c>
      <c r="N18" s="20">
        <v>44001.6</v>
      </c>
      <c r="O18" s="20">
        <v>0</v>
      </c>
      <c r="P18" s="20">
        <v>0</v>
      </c>
      <c r="Q18" s="20">
        <v>90211</v>
      </c>
      <c r="R18" s="20">
        <v>0</v>
      </c>
      <c r="S18" s="20">
        <v>0</v>
      </c>
      <c r="T18" s="20">
        <v>336114.63</v>
      </c>
      <c r="U18" s="20">
        <v>113215.21</v>
      </c>
      <c r="V18" s="20">
        <v>36108</v>
      </c>
      <c r="W18" s="20">
        <v>2000</v>
      </c>
      <c r="X18" s="20">
        <v>0</v>
      </c>
      <c r="Y18" s="20">
        <v>0</v>
      </c>
      <c r="Z18" s="20">
        <v>4264.53</v>
      </c>
      <c r="AA18" s="20">
        <v>9354.39</v>
      </c>
      <c r="AB18" s="20">
        <v>0</v>
      </c>
      <c r="AC18" s="20">
        <v>0</v>
      </c>
      <c r="AD18" s="20">
        <v>71631</v>
      </c>
      <c r="AE18" s="20">
        <v>0</v>
      </c>
      <c r="AF18" s="20">
        <v>3430</v>
      </c>
      <c r="AG18" s="20">
        <v>5400</v>
      </c>
      <c r="AH18" s="20">
        <v>1490</v>
      </c>
      <c r="AI18" s="20">
        <v>3546.5</v>
      </c>
      <c r="AJ18" s="20">
        <v>6317</v>
      </c>
      <c r="AK18" s="20">
        <v>0</v>
      </c>
      <c r="AL18" s="20">
        <v>0</v>
      </c>
      <c r="AM18" s="20">
        <v>0</v>
      </c>
      <c r="AN18" s="20">
        <v>52358</v>
      </c>
      <c r="AO18" s="20">
        <v>0</v>
      </c>
      <c r="AP18" s="20">
        <v>24600</v>
      </c>
      <c r="AQ18" s="20">
        <v>2400</v>
      </c>
      <c r="AR18" s="20">
        <v>0</v>
      </c>
      <c r="AS18" s="20">
        <v>0</v>
      </c>
      <c r="AT18" s="20">
        <v>0</v>
      </c>
      <c r="AU18" s="20">
        <v>0</v>
      </c>
      <c r="AV18" s="20">
        <v>266271</v>
      </c>
      <c r="AW18" s="20">
        <v>0</v>
      </c>
      <c r="AX18" s="20">
        <v>200000</v>
      </c>
      <c r="AY18" s="20">
        <v>0</v>
      </c>
      <c r="AZ18" s="20">
        <v>18096</v>
      </c>
      <c r="BA18" s="20">
        <v>43175</v>
      </c>
      <c r="BB18" s="20">
        <v>0</v>
      </c>
      <c r="BC18" s="20">
        <v>0</v>
      </c>
      <c r="BD18" s="20">
        <v>0</v>
      </c>
      <c r="BE18" s="20">
        <v>0</v>
      </c>
      <c r="BF18" s="20">
        <v>0</v>
      </c>
      <c r="BG18" s="20">
        <v>5000</v>
      </c>
      <c r="BH18" s="20">
        <v>0</v>
      </c>
      <c r="BI18" s="20">
        <v>0</v>
      </c>
      <c r="BJ18" s="20">
        <v>0</v>
      </c>
      <c r="BK18" s="20">
        <v>0</v>
      </c>
      <c r="BL18" s="20">
        <v>0</v>
      </c>
      <c r="BM18" s="25" t="s">
        <v>2576</v>
      </c>
      <c r="BN18" s="25" t="s">
        <v>2576</v>
      </c>
      <c r="BO18" s="25" t="s">
        <v>2576</v>
      </c>
      <c r="BP18" s="25" t="s">
        <v>2576</v>
      </c>
      <c r="BQ18" s="25" t="s">
        <v>2576</v>
      </c>
      <c r="BR18" s="25" t="s">
        <v>2576</v>
      </c>
      <c r="BS18" s="25" t="s">
        <v>2576</v>
      </c>
      <c r="BT18" s="25" t="s">
        <v>2576</v>
      </c>
      <c r="BU18" s="25" t="s">
        <v>2576</v>
      </c>
      <c r="BV18" s="25" t="s">
        <v>2576</v>
      </c>
      <c r="BW18" s="25" t="s">
        <v>2576</v>
      </c>
      <c r="BX18" s="25" t="s">
        <v>2576</v>
      </c>
      <c r="BY18" s="25" t="s">
        <v>2576</v>
      </c>
      <c r="BZ18" s="20">
        <v>776</v>
      </c>
      <c r="CA18" s="20">
        <v>0</v>
      </c>
      <c r="CB18" s="20">
        <v>776</v>
      </c>
      <c r="CC18" s="20">
        <v>0</v>
      </c>
      <c r="CD18" s="20">
        <v>0</v>
      </c>
      <c r="CE18" s="20">
        <v>0</v>
      </c>
      <c r="CF18" s="20">
        <v>0</v>
      </c>
      <c r="CG18" s="20">
        <v>0</v>
      </c>
      <c r="CH18" s="20">
        <v>0</v>
      </c>
      <c r="CI18" s="20">
        <v>0</v>
      </c>
      <c r="CJ18" s="20">
        <v>0</v>
      </c>
      <c r="CK18" s="20">
        <v>0</v>
      </c>
      <c r="CL18" s="20">
        <v>0</v>
      </c>
      <c r="CM18" s="20">
        <v>0</v>
      </c>
      <c r="CN18" s="20">
        <v>0</v>
      </c>
      <c r="CO18" s="20">
        <v>0</v>
      </c>
      <c r="CP18" s="20">
        <v>0</v>
      </c>
      <c r="CQ18" s="25" t="s">
        <v>2576</v>
      </c>
      <c r="CR18" s="25" t="s">
        <v>2576</v>
      </c>
      <c r="CS18" s="25" t="s">
        <v>2576</v>
      </c>
      <c r="CT18" s="20">
        <v>100000</v>
      </c>
      <c r="CU18" s="20">
        <v>0</v>
      </c>
      <c r="CV18" s="20">
        <v>0</v>
      </c>
      <c r="CW18" s="20">
        <v>100000</v>
      </c>
      <c r="CX18" s="20">
        <v>0</v>
      </c>
      <c r="CY18" s="20">
        <v>0</v>
      </c>
      <c r="CZ18" s="25" t="s">
        <v>2576</v>
      </c>
      <c r="DA18" s="25" t="s">
        <v>2576</v>
      </c>
      <c r="DB18" s="25" t="s">
        <v>2576</v>
      </c>
      <c r="DC18" s="20">
        <v>0</v>
      </c>
      <c r="DD18" s="20">
        <v>0</v>
      </c>
      <c r="DE18" s="20">
        <v>0</v>
      </c>
      <c r="DF18" s="20">
        <v>0</v>
      </c>
      <c r="DG18" s="29">
        <v>0</v>
      </c>
    </row>
    <row r="19" ht="15.4" customHeight="1" spans="1:111">
      <c r="A19" s="21" t="s">
        <v>1996</v>
      </c>
      <c r="B19" s="22" t="s">
        <v>1744</v>
      </c>
      <c r="C19" s="22" t="s">
        <v>1744</v>
      </c>
      <c r="D19" s="22" t="s">
        <v>1955</v>
      </c>
      <c r="E19" s="20">
        <v>2974457.35</v>
      </c>
      <c r="F19" s="20">
        <v>2271295.72</v>
      </c>
      <c r="G19" s="20">
        <v>691569.35</v>
      </c>
      <c r="H19" s="20">
        <v>307798.37</v>
      </c>
      <c r="I19" s="20">
        <v>0</v>
      </c>
      <c r="J19" s="20">
        <v>0</v>
      </c>
      <c r="K19" s="20">
        <v>958206.9</v>
      </c>
      <c r="L19" s="20">
        <v>179508.5</v>
      </c>
      <c r="M19" s="20">
        <v>0</v>
      </c>
      <c r="N19" s="20">
        <v>44001.6</v>
      </c>
      <c r="O19" s="20">
        <v>0</v>
      </c>
      <c r="P19" s="20">
        <v>0</v>
      </c>
      <c r="Q19" s="20">
        <v>90211</v>
      </c>
      <c r="R19" s="20">
        <v>0</v>
      </c>
      <c r="S19" s="20">
        <v>0</v>
      </c>
      <c r="T19" s="20">
        <v>336114.63</v>
      </c>
      <c r="U19" s="20">
        <v>113215.21</v>
      </c>
      <c r="V19" s="20">
        <v>36108</v>
      </c>
      <c r="W19" s="20">
        <v>2000</v>
      </c>
      <c r="X19" s="20">
        <v>0</v>
      </c>
      <c r="Y19" s="20">
        <v>0</v>
      </c>
      <c r="Z19" s="20">
        <v>4264.53</v>
      </c>
      <c r="AA19" s="20">
        <v>9354.39</v>
      </c>
      <c r="AB19" s="20">
        <v>0</v>
      </c>
      <c r="AC19" s="20">
        <v>0</v>
      </c>
      <c r="AD19" s="20">
        <v>71631</v>
      </c>
      <c r="AE19" s="20">
        <v>0</v>
      </c>
      <c r="AF19" s="20">
        <v>3430</v>
      </c>
      <c r="AG19" s="20">
        <v>5400</v>
      </c>
      <c r="AH19" s="20">
        <v>1490</v>
      </c>
      <c r="AI19" s="20">
        <v>3546.5</v>
      </c>
      <c r="AJ19" s="20">
        <v>6317</v>
      </c>
      <c r="AK19" s="20">
        <v>0</v>
      </c>
      <c r="AL19" s="20">
        <v>0</v>
      </c>
      <c r="AM19" s="20">
        <v>0</v>
      </c>
      <c r="AN19" s="20">
        <v>52358</v>
      </c>
      <c r="AO19" s="20">
        <v>0</v>
      </c>
      <c r="AP19" s="20">
        <v>24600</v>
      </c>
      <c r="AQ19" s="20">
        <v>2400</v>
      </c>
      <c r="AR19" s="20">
        <v>0</v>
      </c>
      <c r="AS19" s="20">
        <v>0</v>
      </c>
      <c r="AT19" s="20">
        <v>0</v>
      </c>
      <c r="AU19" s="20">
        <v>0</v>
      </c>
      <c r="AV19" s="20">
        <v>266271</v>
      </c>
      <c r="AW19" s="20">
        <v>0</v>
      </c>
      <c r="AX19" s="20">
        <v>200000</v>
      </c>
      <c r="AY19" s="20">
        <v>0</v>
      </c>
      <c r="AZ19" s="20">
        <v>18096</v>
      </c>
      <c r="BA19" s="20">
        <v>43175</v>
      </c>
      <c r="BB19" s="20">
        <v>0</v>
      </c>
      <c r="BC19" s="20">
        <v>0</v>
      </c>
      <c r="BD19" s="20">
        <v>0</v>
      </c>
      <c r="BE19" s="20">
        <v>0</v>
      </c>
      <c r="BF19" s="20">
        <v>0</v>
      </c>
      <c r="BG19" s="20">
        <v>5000</v>
      </c>
      <c r="BH19" s="20">
        <v>0</v>
      </c>
      <c r="BI19" s="20">
        <v>0</v>
      </c>
      <c r="BJ19" s="20">
        <v>0</v>
      </c>
      <c r="BK19" s="20">
        <v>0</v>
      </c>
      <c r="BL19" s="20">
        <v>0</v>
      </c>
      <c r="BM19" s="25" t="s">
        <v>2576</v>
      </c>
      <c r="BN19" s="25" t="s">
        <v>2576</v>
      </c>
      <c r="BO19" s="25" t="s">
        <v>2576</v>
      </c>
      <c r="BP19" s="25" t="s">
        <v>2576</v>
      </c>
      <c r="BQ19" s="25" t="s">
        <v>2576</v>
      </c>
      <c r="BR19" s="25" t="s">
        <v>2576</v>
      </c>
      <c r="BS19" s="25" t="s">
        <v>2576</v>
      </c>
      <c r="BT19" s="25" t="s">
        <v>2576</v>
      </c>
      <c r="BU19" s="25" t="s">
        <v>2576</v>
      </c>
      <c r="BV19" s="25" t="s">
        <v>2576</v>
      </c>
      <c r="BW19" s="25" t="s">
        <v>2576</v>
      </c>
      <c r="BX19" s="25" t="s">
        <v>2576</v>
      </c>
      <c r="BY19" s="25" t="s">
        <v>2576</v>
      </c>
      <c r="BZ19" s="20">
        <v>776</v>
      </c>
      <c r="CA19" s="20">
        <v>0</v>
      </c>
      <c r="CB19" s="20">
        <v>776</v>
      </c>
      <c r="CC19" s="20">
        <v>0</v>
      </c>
      <c r="CD19" s="20">
        <v>0</v>
      </c>
      <c r="CE19" s="20">
        <v>0</v>
      </c>
      <c r="CF19" s="20">
        <v>0</v>
      </c>
      <c r="CG19" s="20">
        <v>0</v>
      </c>
      <c r="CH19" s="20">
        <v>0</v>
      </c>
      <c r="CI19" s="20">
        <v>0</v>
      </c>
      <c r="CJ19" s="20">
        <v>0</v>
      </c>
      <c r="CK19" s="20">
        <v>0</v>
      </c>
      <c r="CL19" s="20">
        <v>0</v>
      </c>
      <c r="CM19" s="20">
        <v>0</v>
      </c>
      <c r="CN19" s="20">
        <v>0</v>
      </c>
      <c r="CO19" s="20">
        <v>0</v>
      </c>
      <c r="CP19" s="20">
        <v>0</v>
      </c>
      <c r="CQ19" s="25" t="s">
        <v>2576</v>
      </c>
      <c r="CR19" s="25" t="s">
        <v>2576</v>
      </c>
      <c r="CS19" s="25" t="s">
        <v>2576</v>
      </c>
      <c r="CT19" s="20">
        <v>100000</v>
      </c>
      <c r="CU19" s="20">
        <v>0</v>
      </c>
      <c r="CV19" s="20">
        <v>0</v>
      </c>
      <c r="CW19" s="20">
        <v>100000</v>
      </c>
      <c r="CX19" s="20">
        <v>0</v>
      </c>
      <c r="CY19" s="20">
        <v>0</v>
      </c>
      <c r="CZ19" s="25" t="s">
        <v>2576</v>
      </c>
      <c r="DA19" s="25" t="s">
        <v>2576</v>
      </c>
      <c r="DB19" s="25" t="s">
        <v>2576</v>
      </c>
      <c r="DC19" s="20">
        <v>0</v>
      </c>
      <c r="DD19" s="20">
        <v>0</v>
      </c>
      <c r="DE19" s="20">
        <v>0</v>
      </c>
      <c r="DF19" s="20">
        <v>0</v>
      </c>
      <c r="DG19" s="29">
        <v>0</v>
      </c>
    </row>
    <row r="20" ht="15.4" customHeight="1" spans="1:111">
      <c r="A20" s="21" t="s">
        <v>1999</v>
      </c>
      <c r="B20" s="22" t="s">
        <v>1744</v>
      </c>
      <c r="C20" s="22" t="s">
        <v>1744</v>
      </c>
      <c r="D20" s="22" t="s">
        <v>2000</v>
      </c>
      <c r="E20" s="20">
        <v>685460.33</v>
      </c>
      <c r="F20" s="20">
        <v>592209.41</v>
      </c>
      <c r="G20" s="20">
        <v>191222</v>
      </c>
      <c r="H20" s="20">
        <v>121201.08</v>
      </c>
      <c r="I20" s="20">
        <v>245113.33</v>
      </c>
      <c r="J20" s="20">
        <v>480</v>
      </c>
      <c r="K20" s="20">
        <v>34193</v>
      </c>
      <c r="L20" s="20">
        <v>0</v>
      </c>
      <c r="M20" s="20">
        <v>0</v>
      </c>
      <c r="N20" s="20">
        <v>0</v>
      </c>
      <c r="O20" s="20">
        <v>0</v>
      </c>
      <c r="P20" s="20">
        <v>0</v>
      </c>
      <c r="Q20" s="20">
        <v>0</v>
      </c>
      <c r="R20" s="20">
        <v>0</v>
      </c>
      <c r="S20" s="20">
        <v>0</v>
      </c>
      <c r="T20" s="20">
        <v>86138.92</v>
      </c>
      <c r="U20" s="20">
        <v>6761</v>
      </c>
      <c r="V20" s="20">
        <v>360</v>
      </c>
      <c r="W20" s="20">
        <v>3500</v>
      </c>
      <c r="X20" s="20">
        <v>0</v>
      </c>
      <c r="Y20" s="20">
        <v>0</v>
      </c>
      <c r="Z20" s="20">
        <v>6200</v>
      </c>
      <c r="AA20" s="20">
        <v>6220</v>
      </c>
      <c r="AB20" s="20">
        <v>0</v>
      </c>
      <c r="AC20" s="20">
        <v>0</v>
      </c>
      <c r="AD20" s="20">
        <v>0</v>
      </c>
      <c r="AE20" s="20">
        <v>0</v>
      </c>
      <c r="AF20" s="20">
        <v>100</v>
      </c>
      <c r="AG20" s="20">
        <v>0</v>
      </c>
      <c r="AH20" s="20">
        <v>0</v>
      </c>
      <c r="AI20" s="20">
        <v>3600</v>
      </c>
      <c r="AJ20" s="20">
        <v>6959</v>
      </c>
      <c r="AK20" s="20">
        <v>0</v>
      </c>
      <c r="AL20" s="20">
        <v>0</v>
      </c>
      <c r="AM20" s="20">
        <v>0</v>
      </c>
      <c r="AN20" s="20">
        <v>25688.92</v>
      </c>
      <c r="AO20" s="20">
        <v>0</v>
      </c>
      <c r="AP20" s="20">
        <v>0</v>
      </c>
      <c r="AQ20" s="20">
        <v>0</v>
      </c>
      <c r="AR20" s="20">
        <v>0</v>
      </c>
      <c r="AS20" s="20">
        <v>26750</v>
      </c>
      <c r="AT20" s="20">
        <v>0</v>
      </c>
      <c r="AU20" s="20">
        <v>0</v>
      </c>
      <c r="AV20" s="20">
        <v>7112</v>
      </c>
      <c r="AW20" s="20">
        <v>0</v>
      </c>
      <c r="AX20" s="20">
        <v>0</v>
      </c>
      <c r="AY20" s="20">
        <v>0</v>
      </c>
      <c r="AZ20" s="20">
        <v>7112</v>
      </c>
      <c r="BA20" s="20">
        <v>0</v>
      </c>
      <c r="BB20" s="20">
        <v>0</v>
      </c>
      <c r="BC20" s="20">
        <v>0</v>
      </c>
      <c r="BD20" s="20">
        <v>0</v>
      </c>
      <c r="BE20" s="20">
        <v>0</v>
      </c>
      <c r="BF20" s="20">
        <v>0</v>
      </c>
      <c r="BG20" s="20">
        <v>0</v>
      </c>
      <c r="BH20" s="20">
        <v>0</v>
      </c>
      <c r="BI20" s="20">
        <v>0</v>
      </c>
      <c r="BJ20" s="20">
        <v>0</v>
      </c>
      <c r="BK20" s="20">
        <v>0</v>
      </c>
      <c r="BL20" s="20">
        <v>0</v>
      </c>
      <c r="BM20" s="25" t="s">
        <v>2576</v>
      </c>
      <c r="BN20" s="25" t="s">
        <v>2576</v>
      </c>
      <c r="BO20" s="25" t="s">
        <v>2576</v>
      </c>
      <c r="BP20" s="25" t="s">
        <v>2576</v>
      </c>
      <c r="BQ20" s="25" t="s">
        <v>2576</v>
      </c>
      <c r="BR20" s="25" t="s">
        <v>2576</v>
      </c>
      <c r="BS20" s="25" t="s">
        <v>2576</v>
      </c>
      <c r="BT20" s="25" t="s">
        <v>2576</v>
      </c>
      <c r="BU20" s="25" t="s">
        <v>2576</v>
      </c>
      <c r="BV20" s="25" t="s">
        <v>2576</v>
      </c>
      <c r="BW20" s="25" t="s">
        <v>2576</v>
      </c>
      <c r="BX20" s="25" t="s">
        <v>2576</v>
      </c>
      <c r="BY20" s="25" t="s">
        <v>2576</v>
      </c>
      <c r="BZ20" s="20">
        <v>0</v>
      </c>
      <c r="CA20" s="20">
        <v>0</v>
      </c>
      <c r="CB20" s="20">
        <v>0</v>
      </c>
      <c r="CC20" s="20">
        <v>0</v>
      </c>
      <c r="CD20" s="20">
        <v>0</v>
      </c>
      <c r="CE20" s="20">
        <v>0</v>
      </c>
      <c r="CF20" s="20">
        <v>0</v>
      </c>
      <c r="CG20" s="20">
        <v>0</v>
      </c>
      <c r="CH20" s="20">
        <v>0</v>
      </c>
      <c r="CI20" s="20">
        <v>0</v>
      </c>
      <c r="CJ20" s="20">
        <v>0</v>
      </c>
      <c r="CK20" s="20">
        <v>0</v>
      </c>
      <c r="CL20" s="20">
        <v>0</v>
      </c>
      <c r="CM20" s="20">
        <v>0</v>
      </c>
      <c r="CN20" s="20">
        <v>0</v>
      </c>
      <c r="CO20" s="20">
        <v>0</v>
      </c>
      <c r="CP20" s="20">
        <v>0</v>
      </c>
      <c r="CQ20" s="25" t="s">
        <v>2576</v>
      </c>
      <c r="CR20" s="25" t="s">
        <v>2576</v>
      </c>
      <c r="CS20" s="25" t="s">
        <v>2576</v>
      </c>
      <c r="CT20" s="20">
        <v>0</v>
      </c>
      <c r="CU20" s="20">
        <v>0</v>
      </c>
      <c r="CV20" s="20">
        <v>0</v>
      </c>
      <c r="CW20" s="20">
        <v>0</v>
      </c>
      <c r="CX20" s="20">
        <v>0</v>
      </c>
      <c r="CY20" s="20">
        <v>0</v>
      </c>
      <c r="CZ20" s="25" t="s">
        <v>2576</v>
      </c>
      <c r="DA20" s="25" t="s">
        <v>2576</v>
      </c>
      <c r="DB20" s="25" t="s">
        <v>2576</v>
      </c>
      <c r="DC20" s="20">
        <v>0</v>
      </c>
      <c r="DD20" s="20">
        <v>0</v>
      </c>
      <c r="DE20" s="20">
        <v>0</v>
      </c>
      <c r="DF20" s="20">
        <v>0</v>
      </c>
      <c r="DG20" s="29">
        <v>0</v>
      </c>
    </row>
    <row r="21" ht="15.4" customHeight="1" spans="1:111">
      <c r="A21" s="21" t="s">
        <v>2001</v>
      </c>
      <c r="B21" s="22" t="s">
        <v>1744</v>
      </c>
      <c r="C21" s="22" t="s">
        <v>1744</v>
      </c>
      <c r="D21" s="22" t="s">
        <v>1955</v>
      </c>
      <c r="E21" s="20">
        <v>685460.33</v>
      </c>
      <c r="F21" s="20">
        <v>592209.41</v>
      </c>
      <c r="G21" s="20">
        <v>191222</v>
      </c>
      <c r="H21" s="20">
        <v>121201.08</v>
      </c>
      <c r="I21" s="20">
        <v>245113.33</v>
      </c>
      <c r="J21" s="20">
        <v>480</v>
      </c>
      <c r="K21" s="20">
        <v>34193</v>
      </c>
      <c r="L21" s="20">
        <v>0</v>
      </c>
      <c r="M21" s="20">
        <v>0</v>
      </c>
      <c r="N21" s="20">
        <v>0</v>
      </c>
      <c r="O21" s="20">
        <v>0</v>
      </c>
      <c r="P21" s="20">
        <v>0</v>
      </c>
      <c r="Q21" s="20">
        <v>0</v>
      </c>
      <c r="R21" s="20">
        <v>0</v>
      </c>
      <c r="S21" s="20">
        <v>0</v>
      </c>
      <c r="T21" s="20">
        <v>86138.92</v>
      </c>
      <c r="U21" s="20">
        <v>6761</v>
      </c>
      <c r="V21" s="20">
        <v>360</v>
      </c>
      <c r="W21" s="20">
        <v>3500</v>
      </c>
      <c r="X21" s="20">
        <v>0</v>
      </c>
      <c r="Y21" s="20">
        <v>0</v>
      </c>
      <c r="Z21" s="20">
        <v>6200</v>
      </c>
      <c r="AA21" s="20">
        <v>6220</v>
      </c>
      <c r="AB21" s="20">
        <v>0</v>
      </c>
      <c r="AC21" s="20">
        <v>0</v>
      </c>
      <c r="AD21" s="20">
        <v>0</v>
      </c>
      <c r="AE21" s="20">
        <v>0</v>
      </c>
      <c r="AF21" s="20">
        <v>100</v>
      </c>
      <c r="AG21" s="20">
        <v>0</v>
      </c>
      <c r="AH21" s="20">
        <v>0</v>
      </c>
      <c r="AI21" s="20">
        <v>3600</v>
      </c>
      <c r="AJ21" s="20">
        <v>6959</v>
      </c>
      <c r="AK21" s="20">
        <v>0</v>
      </c>
      <c r="AL21" s="20">
        <v>0</v>
      </c>
      <c r="AM21" s="20">
        <v>0</v>
      </c>
      <c r="AN21" s="20">
        <v>25688.92</v>
      </c>
      <c r="AO21" s="20">
        <v>0</v>
      </c>
      <c r="AP21" s="20">
        <v>0</v>
      </c>
      <c r="AQ21" s="20">
        <v>0</v>
      </c>
      <c r="AR21" s="20">
        <v>0</v>
      </c>
      <c r="AS21" s="20">
        <v>26750</v>
      </c>
      <c r="AT21" s="20">
        <v>0</v>
      </c>
      <c r="AU21" s="20">
        <v>0</v>
      </c>
      <c r="AV21" s="20">
        <v>7112</v>
      </c>
      <c r="AW21" s="20">
        <v>0</v>
      </c>
      <c r="AX21" s="20">
        <v>0</v>
      </c>
      <c r="AY21" s="20">
        <v>0</v>
      </c>
      <c r="AZ21" s="20">
        <v>7112</v>
      </c>
      <c r="BA21" s="20">
        <v>0</v>
      </c>
      <c r="BB21" s="20">
        <v>0</v>
      </c>
      <c r="BC21" s="20">
        <v>0</v>
      </c>
      <c r="BD21" s="20">
        <v>0</v>
      </c>
      <c r="BE21" s="20">
        <v>0</v>
      </c>
      <c r="BF21" s="20">
        <v>0</v>
      </c>
      <c r="BG21" s="20">
        <v>0</v>
      </c>
      <c r="BH21" s="20">
        <v>0</v>
      </c>
      <c r="BI21" s="20">
        <v>0</v>
      </c>
      <c r="BJ21" s="20">
        <v>0</v>
      </c>
      <c r="BK21" s="20">
        <v>0</v>
      </c>
      <c r="BL21" s="20">
        <v>0</v>
      </c>
      <c r="BM21" s="25" t="s">
        <v>2576</v>
      </c>
      <c r="BN21" s="25" t="s">
        <v>2576</v>
      </c>
      <c r="BO21" s="25" t="s">
        <v>2576</v>
      </c>
      <c r="BP21" s="25" t="s">
        <v>2576</v>
      </c>
      <c r="BQ21" s="25" t="s">
        <v>2576</v>
      </c>
      <c r="BR21" s="25" t="s">
        <v>2576</v>
      </c>
      <c r="BS21" s="25" t="s">
        <v>2576</v>
      </c>
      <c r="BT21" s="25" t="s">
        <v>2576</v>
      </c>
      <c r="BU21" s="25" t="s">
        <v>2576</v>
      </c>
      <c r="BV21" s="25" t="s">
        <v>2576</v>
      </c>
      <c r="BW21" s="25" t="s">
        <v>2576</v>
      </c>
      <c r="BX21" s="25" t="s">
        <v>2576</v>
      </c>
      <c r="BY21" s="25" t="s">
        <v>2576</v>
      </c>
      <c r="BZ21" s="20">
        <v>0</v>
      </c>
      <c r="CA21" s="20">
        <v>0</v>
      </c>
      <c r="CB21" s="20">
        <v>0</v>
      </c>
      <c r="CC21" s="20">
        <v>0</v>
      </c>
      <c r="CD21" s="20">
        <v>0</v>
      </c>
      <c r="CE21" s="20">
        <v>0</v>
      </c>
      <c r="CF21" s="20">
        <v>0</v>
      </c>
      <c r="CG21" s="20">
        <v>0</v>
      </c>
      <c r="CH21" s="20">
        <v>0</v>
      </c>
      <c r="CI21" s="20">
        <v>0</v>
      </c>
      <c r="CJ21" s="20">
        <v>0</v>
      </c>
      <c r="CK21" s="20">
        <v>0</v>
      </c>
      <c r="CL21" s="20">
        <v>0</v>
      </c>
      <c r="CM21" s="20">
        <v>0</v>
      </c>
      <c r="CN21" s="20">
        <v>0</v>
      </c>
      <c r="CO21" s="20">
        <v>0</v>
      </c>
      <c r="CP21" s="20">
        <v>0</v>
      </c>
      <c r="CQ21" s="25" t="s">
        <v>2576</v>
      </c>
      <c r="CR21" s="25" t="s">
        <v>2576</v>
      </c>
      <c r="CS21" s="25" t="s">
        <v>2576</v>
      </c>
      <c r="CT21" s="20">
        <v>0</v>
      </c>
      <c r="CU21" s="20">
        <v>0</v>
      </c>
      <c r="CV21" s="20">
        <v>0</v>
      </c>
      <c r="CW21" s="20">
        <v>0</v>
      </c>
      <c r="CX21" s="20">
        <v>0</v>
      </c>
      <c r="CY21" s="20">
        <v>0</v>
      </c>
      <c r="CZ21" s="25" t="s">
        <v>2576</v>
      </c>
      <c r="DA21" s="25" t="s">
        <v>2576</v>
      </c>
      <c r="DB21" s="25" t="s">
        <v>2576</v>
      </c>
      <c r="DC21" s="20">
        <v>0</v>
      </c>
      <c r="DD21" s="20">
        <v>0</v>
      </c>
      <c r="DE21" s="20">
        <v>0</v>
      </c>
      <c r="DF21" s="20">
        <v>0</v>
      </c>
      <c r="DG21" s="29">
        <v>0</v>
      </c>
    </row>
    <row r="22" ht="15.4" customHeight="1" spans="1:111">
      <c r="A22" s="21" t="s">
        <v>2011</v>
      </c>
      <c r="B22" s="22" t="s">
        <v>1744</v>
      </c>
      <c r="C22" s="22" t="s">
        <v>1744</v>
      </c>
      <c r="D22" s="22" t="s">
        <v>2012</v>
      </c>
      <c r="E22" s="20">
        <v>8512064.64</v>
      </c>
      <c r="F22" s="20">
        <v>6873050.64</v>
      </c>
      <c r="G22" s="20">
        <v>2354375.8</v>
      </c>
      <c r="H22" s="20">
        <v>1652284</v>
      </c>
      <c r="I22" s="20">
        <v>2018093.84</v>
      </c>
      <c r="J22" s="20">
        <v>100000</v>
      </c>
      <c r="K22" s="20">
        <v>192182</v>
      </c>
      <c r="L22" s="20">
        <v>0</v>
      </c>
      <c r="M22" s="20">
        <v>87534</v>
      </c>
      <c r="N22" s="20">
        <v>37752</v>
      </c>
      <c r="O22" s="20">
        <v>0</v>
      </c>
      <c r="P22" s="20">
        <v>80200</v>
      </c>
      <c r="Q22" s="20">
        <v>55429</v>
      </c>
      <c r="R22" s="20">
        <v>0</v>
      </c>
      <c r="S22" s="20">
        <v>295200</v>
      </c>
      <c r="T22" s="20">
        <v>1431041</v>
      </c>
      <c r="U22" s="20">
        <v>200123.05</v>
      </c>
      <c r="V22" s="20">
        <v>124855</v>
      </c>
      <c r="W22" s="20">
        <v>30000</v>
      </c>
      <c r="X22" s="20">
        <v>5200</v>
      </c>
      <c r="Y22" s="20">
        <v>21541</v>
      </c>
      <c r="Z22" s="20">
        <v>185781.85</v>
      </c>
      <c r="AA22" s="20">
        <v>15581</v>
      </c>
      <c r="AB22" s="20">
        <v>0</v>
      </c>
      <c r="AC22" s="20">
        <v>0</v>
      </c>
      <c r="AD22" s="20">
        <v>49281</v>
      </c>
      <c r="AE22" s="20">
        <v>0</v>
      </c>
      <c r="AF22" s="20">
        <v>11650</v>
      </c>
      <c r="AG22" s="20">
        <v>0</v>
      </c>
      <c r="AH22" s="20">
        <v>17500</v>
      </c>
      <c r="AI22" s="20">
        <v>1400</v>
      </c>
      <c r="AJ22" s="20">
        <v>44950</v>
      </c>
      <c r="AK22" s="20">
        <v>0</v>
      </c>
      <c r="AL22" s="20">
        <v>0</v>
      </c>
      <c r="AM22" s="20">
        <v>0</v>
      </c>
      <c r="AN22" s="20">
        <v>445228</v>
      </c>
      <c r="AO22" s="20">
        <v>83400</v>
      </c>
      <c r="AP22" s="20">
        <v>53032</v>
      </c>
      <c r="AQ22" s="20">
        <v>0</v>
      </c>
      <c r="AR22" s="20">
        <v>0</v>
      </c>
      <c r="AS22" s="20">
        <v>4852</v>
      </c>
      <c r="AT22" s="20">
        <v>0</v>
      </c>
      <c r="AU22" s="20">
        <v>136666.1</v>
      </c>
      <c r="AV22" s="20">
        <v>104814</v>
      </c>
      <c r="AW22" s="20">
        <v>0</v>
      </c>
      <c r="AX22" s="20">
        <v>0</v>
      </c>
      <c r="AY22" s="20">
        <v>0</v>
      </c>
      <c r="AZ22" s="20">
        <v>8814</v>
      </c>
      <c r="BA22" s="20">
        <v>88000</v>
      </c>
      <c r="BB22" s="20">
        <v>0</v>
      </c>
      <c r="BC22" s="20">
        <v>0</v>
      </c>
      <c r="BD22" s="20">
        <v>0</v>
      </c>
      <c r="BE22" s="20">
        <v>0</v>
      </c>
      <c r="BF22" s="20">
        <v>0</v>
      </c>
      <c r="BG22" s="20">
        <v>8000</v>
      </c>
      <c r="BH22" s="20">
        <v>0</v>
      </c>
      <c r="BI22" s="20">
        <v>0</v>
      </c>
      <c r="BJ22" s="20">
        <v>0</v>
      </c>
      <c r="BK22" s="20">
        <v>0</v>
      </c>
      <c r="BL22" s="20">
        <v>0</v>
      </c>
      <c r="BM22" s="25" t="s">
        <v>2576</v>
      </c>
      <c r="BN22" s="25" t="s">
        <v>2576</v>
      </c>
      <c r="BO22" s="25" t="s">
        <v>2576</v>
      </c>
      <c r="BP22" s="25" t="s">
        <v>2576</v>
      </c>
      <c r="BQ22" s="25" t="s">
        <v>2576</v>
      </c>
      <c r="BR22" s="25" t="s">
        <v>2576</v>
      </c>
      <c r="BS22" s="25" t="s">
        <v>2576</v>
      </c>
      <c r="BT22" s="25" t="s">
        <v>2576</v>
      </c>
      <c r="BU22" s="25" t="s">
        <v>2576</v>
      </c>
      <c r="BV22" s="25" t="s">
        <v>2576</v>
      </c>
      <c r="BW22" s="25" t="s">
        <v>2576</v>
      </c>
      <c r="BX22" s="25" t="s">
        <v>2576</v>
      </c>
      <c r="BY22" s="25" t="s">
        <v>2576</v>
      </c>
      <c r="BZ22" s="20">
        <v>103159</v>
      </c>
      <c r="CA22" s="20">
        <v>0</v>
      </c>
      <c r="CB22" s="20">
        <v>103159</v>
      </c>
      <c r="CC22" s="20">
        <v>0</v>
      </c>
      <c r="CD22" s="20">
        <v>0</v>
      </c>
      <c r="CE22" s="20">
        <v>0</v>
      </c>
      <c r="CF22" s="20">
        <v>0</v>
      </c>
      <c r="CG22" s="20">
        <v>0</v>
      </c>
      <c r="CH22" s="20">
        <v>0</v>
      </c>
      <c r="CI22" s="20">
        <v>0</v>
      </c>
      <c r="CJ22" s="20">
        <v>0</v>
      </c>
      <c r="CK22" s="20">
        <v>0</v>
      </c>
      <c r="CL22" s="20">
        <v>0</v>
      </c>
      <c r="CM22" s="20">
        <v>0</v>
      </c>
      <c r="CN22" s="20">
        <v>0</v>
      </c>
      <c r="CO22" s="20">
        <v>0</v>
      </c>
      <c r="CP22" s="20">
        <v>0</v>
      </c>
      <c r="CQ22" s="25" t="s">
        <v>2576</v>
      </c>
      <c r="CR22" s="25" t="s">
        <v>2576</v>
      </c>
      <c r="CS22" s="25" t="s">
        <v>2576</v>
      </c>
      <c r="CT22" s="20">
        <v>0</v>
      </c>
      <c r="CU22" s="20">
        <v>0</v>
      </c>
      <c r="CV22" s="20">
        <v>0</v>
      </c>
      <c r="CW22" s="20">
        <v>0</v>
      </c>
      <c r="CX22" s="20">
        <v>0</v>
      </c>
      <c r="CY22" s="20">
        <v>0</v>
      </c>
      <c r="CZ22" s="25" t="s">
        <v>2576</v>
      </c>
      <c r="DA22" s="25" t="s">
        <v>2576</v>
      </c>
      <c r="DB22" s="25" t="s">
        <v>2576</v>
      </c>
      <c r="DC22" s="20">
        <v>0</v>
      </c>
      <c r="DD22" s="20">
        <v>0</v>
      </c>
      <c r="DE22" s="20">
        <v>0</v>
      </c>
      <c r="DF22" s="20">
        <v>0</v>
      </c>
      <c r="DG22" s="29">
        <v>0</v>
      </c>
    </row>
    <row r="23" ht="15.4" customHeight="1" spans="1:111">
      <c r="A23" s="21" t="s">
        <v>2013</v>
      </c>
      <c r="B23" s="22" t="s">
        <v>1744</v>
      </c>
      <c r="C23" s="22" t="s">
        <v>1744</v>
      </c>
      <c r="D23" s="22" t="s">
        <v>1955</v>
      </c>
      <c r="E23" s="20">
        <v>8512064.64</v>
      </c>
      <c r="F23" s="20">
        <v>6873050.64</v>
      </c>
      <c r="G23" s="20">
        <v>2354375.8</v>
      </c>
      <c r="H23" s="20">
        <v>1652284</v>
      </c>
      <c r="I23" s="20">
        <v>2018093.84</v>
      </c>
      <c r="J23" s="20">
        <v>100000</v>
      </c>
      <c r="K23" s="20">
        <v>192182</v>
      </c>
      <c r="L23" s="20">
        <v>0</v>
      </c>
      <c r="M23" s="20">
        <v>87534</v>
      </c>
      <c r="N23" s="20">
        <v>37752</v>
      </c>
      <c r="O23" s="20">
        <v>0</v>
      </c>
      <c r="P23" s="20">
        <v>80200</v>
      </c>
      <c r="Q23" s="20">
        <v>55429</v>
      </c>
      <c r="R23" s="20">
        <v>0</v>
      </c>
      <c r="S23" s="20">
        <v>295200</v>
      </c>
      <c r="T23" s="20">
        <v>1431041</v>
      </c>
      <c r="U23" s="20">
        <v>200123.05</v>
      </c>
      <c r="V23" s="20">
        <v>124855</v>
      </c>
      <c r="W23" s="20">
        <v>30000</v>
      </c>
      <c r="X23" s="20">
        <v>5200</v>
      </c>
      <c r="Y23" s="20">
        <v>21541</v>
      </c>
      <c r="Z23" s="20">
        <v>185781.85</v>
      </c>
      <c r="AA23" s="20">
        <v>15581</v>
      </c>
      <c r="AB23" s="20">
        <v>0</v>
      </c>
      <c r="AC23" s="20">
        <v>0</v>
      </c>
      <c r="AD23" s="20">
        <v>49281</v>
      </c>
      <c r="AE23" s="20">
        <v>0</v>
      </c>
      <c r="AF23" s="20">
        <v>11650</v>
      </c>
      <c r="AG23" s="20">
        <v>0</v>
      </c>
      <c r="AH23" s="20">
        <v>17500</v>
      </c>
      <c r="AI23" s="20">
        <v>1400</v>
      </c>
      <c r="AJ23" s="20">
        <v>44950</v>
      </c>
      <c r="AK23" s="20">
        <v>0</v>
      </c>
      <c r="AL23" s="20">
        <v>0</v>
      </c>
      <c r="AM23" s="20">
        <v>0</v>
      </c>
      <c r="AN23" s="20">
        <v>445228</v>
      </c>
      <c r="AO23" s="20">
        <v>83400</v>
      </c>
      <c r="AP23" s="20">
        <v>53032</v>
      </c>
      <c r="AQ23" s="20">
        <v>0</v>
      </c>
      <c r="AR23" s="20">
        <v>0</v>
      </c>
      <c r="AS23" s="20">
        <v>4852</v>
      </c>
      <c r="AT23" s="20">
        <v>0</v>
      </c>
      <c r="AU23" s="20">
        <v>136666.1</v>
      </c>
      <c r="AV23" s="20">
        <v>104814</v>
      </c>
      <c r="AW23" s="20">
        <v>0</v>
      </c>
      <c r="AX23" s="20">
        <v>0</v>
      </c>
      <c r="AY23" s="20">
        <v>0</v>
      </c>
      <c r="AZ23" s="20">
        <v>8814</v>
      </c>
      <c r="BA23" s="20">
        <v>88000</v>
      </c>
      <c r="BB23" s="20">
        <v>0</v>
      </c>
      <c r="BC23" s="20">
        <v>0</v>
      </c>
      <c r="BD23" s="20">
        <v>0</v>
      </c>
      <c r="BE23" s="20">
        <v>0</v>
      </c>
      <c r="BF23" s="20">
        <v>0</v>
      </c>
      <c r="BG23" s="20">
        <v>8000</v>
      </c>
      <c r="BH23" s="20">
        <v>0</v>
      </c>
      <c r="BI23" s="20">
        <v>0</v>
      </c>
      <c r="BJ23" s="20">
        <v>0</v>
      </c>
      <c r="BK23" s="20">
        <v>0</v>
      </c>
      <c r="BL23" s="20">
        <v>0</v>
      </c>
      <c r="BM23" s="25" t="s">
        <v>2576</v>
      </c>
      <c r="BN23" s="25" t="s">
        <v>2576</v>
      </c>
      <c r="BO23" s="25" t="s">
        <v>2576</v>
      </c>
      <c r="BP23" s="25" t="s">
        <v>2576</v>
      </c>
      <c r="BQ23" s="25" t="s">
        <v>2576</v>
      </c>
      <c r="BR23" s="25" t="s">
        <v>2576</v>
      </c>
      <c r="BS23" s="25" t="s">
        <v>2576</v>
      </c>
      <c r="BT23" s="25" t="s">
        <v>2576</v>
      </c>
      <c r="BU23" s="25" t="s">
        <v>2576</v>
      </c>
      <c r="BV23" s="25" t="s">
        <v>2576</v>
      </c>
      <c r="BW23" s="25" t="s">
        <v>2576</v>
      </c>
      <c r="BX23" s="25" t="s">
        <v>2576</v>
      </c>
      <c r="BY23" s="25" t="s">
        <v>2576</v>
      </c>
      <c r="BZ23" s="20">
        <v>103159</v>
      </c>
      <c r="CA23" s="20">
        <v>0</v>
      </c>
      <c r="CB23" s="20">
        <v>103159</v>
      </c>
      <c r="CC23" s="20">
        <v>0</v>
      </c>
      <c r="CD23" s="20">
        <v>0</v>
      </c>
      <c r="CE23" s="20">
        <v>0</v>
      </c>
      <c r="CF23" s="20">
        <v>0</v>
      </c>
      <c r="CG23" s="20">
        <v>0</v>
      </c>
      <c r="CH23" s="20">
        <v>0</v>
      </c>
      <c r="CI23" s="20">
        <v>0</v>
      </c>
      <c r="CJ23" s="20">
        <v>0</v>
      </c>
      <c r="CK23" s="20">
        <v>0</v>
      </c>
      <c r="CL23" s="20">
        <v>0</v>
      </c>
      <c r="CM23" s="20">
        <v>0</v>
      </c>
      <c r="CN23" s="20">
        <v>0</v>
      </c>
      <c r="CO23" s="20">
        <v>0</v>
      </c>
      <c r="CP23" s="20">
        <v>0</v>
      </c>
      <c r="CQ23" s="25" t="s">
        <v>2576</v>
      </c>
      <c r="CR23" s="25" t="s">
        <v>2576</v>
      </c>
      <c r="CS23" s="25" t="s">
        <v>2576</v>
      </c>
      <c r="CT23" s="20">
        <v>0</v>
      </c>
      <c r="CU23" s="20">
        <v>0</v>
      </c>
      <c r="CV23" s="20">
        <v>0</v>
      </c>
      <c r="CW23" s="20">
        <v>0</v>
      </c>
      <c r="CX23" s="20">
        <v>0</v>
      </c>
      <c r="CY23" s="20">
        <v>0</v>
      </c>
      <c r="CZ23" s="25" t="s">
        <v>2576</v>
      </c>
      <c r="DA23" s="25" t="s">
        <v>2576</v>
      </c>
      <c r="DB23" s="25" t="s">
        <v>2576</v>
      </c>
      <c r="DC23" s="20">
        <v>0</v>
      </c>
      <c r="DD23" s="20">
        <v>0</v>
      </c>
      <c r="DE23" s="20">
        <v>0</v>
      </c>
      <c r="DF23" s="20">
        <v>0</v>
      </c>
      <c r="DG23" s="29">
        <v>0</v>
      </c>
    </row>
    <row r="24" ht="15.4" customHeight="1" spans="1:111">
      <c r="A24" s="21" t="s">
        <v>2031</v>
      </c>
      <c r="B24" s="22" t="s">
        <v>1744</v>
      </c>
      <c r="C24" s="22" t="s">
        <v>1744</v>
      </c>
      <c r="D24" s="22" t="s">
        <v>2032</v>
      </c>
      <c r="E24" s="20">
        <v>780646.76</v>
      </c>
      <c r="F24" s="20">
        <v>588798.76</v>
      </c>
      <c r="G24" s="20">
        <v>172207.78</v>
      </c>
      <c r="H24" s="20">
        <v>108188.78</v>
      </c>
      <c r="I24" s="20">
        <v>289706.2</v>
      </c>
      <c r="J24" s="20">
        <v>0</v>
      </c>
      <c r="K24" s="20">
        <v>18696</v>
      </c>
      <c r="L24" s="20">
        <v>0</v>
      </c>
      <c r="M24" s="20">
        <v>0</v>
      </c>
      <c r="N24" s="20">
        <v>0</v>
      </c>
      <c r="O24" s="20">
        <v>0</v>
      </c>
      <c r="P24" s="20">
        <v>0</v>
      </c>
      <c r="Q24" s="20">
        <v>0</v>
      </c>
      <c r="R24" s="20">
        <v>0</v>
      </c>
      <c r="S24" s="20">
        <v>0</v>
      </c>
      <c r="T24" s="20">
        <v>32106</v>
      </c>
      <c r="U24" s="20">
        <v>0</v>
      </c>
      <c r="V24" s="20">
        <v>0</v>
      </c>
      <c r="W24" s="20">
        <v>0</v>
      </c>
      <c r="X24" s="20">
        <v>0</v>
      </c>
      <c r="Y24" s="20">
        <v>0</v>
      </c>
      <c r="Z24" s="20">
        <v>0</v>
      </c>
      <c r="AA24" s="20">
        <v>0</v>
      </c>
      <c r="AB24" s="20">
        <v>0</v>
      </c>
      <c r="AC24" s="20">
        <v>0</v>
      </c>
      <c r="AD24" s="20">
        <v>7740</v>
      </c>
      <c r="AE24" s="20">
        <v>0</v>
      </c>
      <c r="AF24" s="20">
        <v>0</v>
      </c>
      <c r="AG24" s="20">
        <v>0</v>
      </c>
      <c r="AH24" s="20">
        <v>0</v>
      </c>
      <c r="AI24" s="20">
        <v>700</v>
      </c>
      <c r="AJ24" s="20">
        <v>0</v>
      </c>
      <c r="AK24" s="20">
        <v>0</v>
      </c>
      <c r="AL24" s="20">
        <v>0</v>
      </c>
      <c r="AM24" s="20">
        <v>0</v>
      </c>
      <c r="AN24" s="20">
        <v>0</v>
      </c>
      <c r="AO24" s="20">
        <v>0</v>
      </c>
      <c r="AP24" s="20">
        <v>14416</v>
      </c>
      <c r="AQ24" s="20">
        <v>0</v>
      </c>
      <c r="AR24" s="20">
        <v>0</v>
      </c>
      <c r="AS24" s="20">
        <v>9250</v>
      </c>
      <c r="AT24" s="20">
        <v>0</v>
      </c>
      <c r="AU24" s="20">
        <v>0</v>
      </c>
      <c r="AV24" s="20">
        <v>159742</v>
      </c>
      <c r="AW24" s="20">
        <v>0</v>
      </c>
      <c r="AX24" s="20">
        <v>0</v>
      </c>
      <c r="AY24" s="20">
        <v>0</v>
      </c>
      <c r="AZ24" s="20">
        <v>159742</v>
      </c>
      <c r="BA24" s="20">
        <v>0</v>
      </c>
      <c r="BB24" s="20">
        <v>0</v>
      </c>
      <c r="BC24" s="20">
        <v>0</v>
      </c>
      <c r="BD24" s="20">
        <v>0</v>
      </c>
      <c r="BE24" s="20">
        <v>0</v>
      </c>
      <c r="BF24" s="20">
        <v>0</v>
      </c>
      <c r="BG24" s="20">
        <v>0</v>
      </c>
      <c r="BH24" s="20">
        <v>0</v>
      </c>
      <c r="BI24" s="20">
        <v>0</v>
      </c>
      <c r="BJ24" s="20">
        <v>0</v>
      </c>
      <c r="BK24" s="20">
        <v>0</v>
      </c>
      <c r="BL24" s="20">
        <v>0</v>
      </c>
      <c r="BM24" s="25" t="s">
        <v>2576</v>
      </c>
      <c r="BN24" s="25" t="s">
        <v>2576</v>
      </c>
      <c r="BO24" s="25" t="s">
        <v>2576</v>
      </c>
      <c r="BP24" s="25" t="s">
        <v>2576</v>
      </c>
      <c r="BQ24" s="25" t="s">
        <v>2576</v>
      </c>
      <c r="BR24" s="25" t="s">
        <v>2576</v>
      </c>
      <c r="BS24" s="25" t="s">
        <v>2576</v>
      </c>
      <c r="BT24" s="25" t="s">
        <v>2576</v>
      </c>
      <c r="BU24" s="25" t="s">
        <v>2576</v>
      </c>
      <c r="BV24" s="25" t="s">
        <v>2576</v>
      </c>
      <c r="BW24" s="25" t="s">
        <v>2576</v>
      </c>
      <c r="BX24" s="25" t="s">
        <v>2576</v>
      </c>
      <c r="BY24" s="25" t="s">
        <v>2576</v>
      </c>
      <c r="BZ24" s="20">
        <v>0</v>
      </c>
      <c r="CA24" s="20">
        <v>0</v>
      </c>
      <c r="CB24" s="20">
        <v>0</v>
      </c>
      <c r="CC24" s="20">
        <v>0</v>
      </c>
      <c r="CD24" s="20">
        <v>0</v>
      </c>
      <c r="CE24" s="20">
        <v>0</v>
      </c>
      <c r="CF24" s="20">
        <v>0</v>
      </c>
      <c r="CG24" s="20">
        <v>0</v>
      </c>
      <c r="CH24" s="20">
        <v>0</v>
      </c>
      <c r="CI24" s="20">
        <v>0</v>
      </c>
      <c r="CJ24" s="20">
        <v>0</v>
      </c>
      <c r="CK24" s="20">
        <v>0</v>
      </c>
      <c r="CL24" s="20">
        <v>0</v>
      </c>
      <c r="CM24" s="20">
        <v>0</v>
      </c>
      <c r="CN24" s="20">
        <v>0</v>
      </c>
      <c r="CO24" s="20">
        <v>0</v>
      </c>
      <c r="CP24" s="20">
        <v>0</v>
      </c>
      <c r="CQ24" s="25" t="s">
        <v>2576</v>
      </c>
      <c r="CR24" s="25" t="s">
        <v>2576</v>
      </c>
      <c r="CS24" s="25" t="s">
        <v>2576</v>
      </c>
      <c r="CT24" s="20">
        <v>0</v>
      </c>
      <c r="CU24" s="20">
        <v>0</v>
      </c>
      <c r="CV24" s="20">
        <v>0</v>
      </c>
      <c r="CW24" s="20">
        <v>0</v>
      </c>
      <c r="CX24" s="20">
        <v>0</v>
      </c>
      <c r="CY24" s="20">
        <v>0</v>
      </c>
      <c r="CZ24" s="25" t="s">
        <v>2576</v>
      </c>
      <c r="DA24" s="25" t="s">
        <v>2576</v>
      </c>
      <c r="DB24" s="25" t="s">
        <v>2576</v>
      </c>
      <c r="DC24" s="20">
        <v>0</v>
      </c>
      <c r="DD24" s="20">
        <v>0</v>
      </c>
      <c r="DE24" s="20">
        <v>0</v>
      </c>
      <c r="DF24" s="20">
        <v>0</v>
      </c>
      <c r="DG24" s="29">
        <v>0</v>
      </c>
    </row>
    <row r="25" ht="15.4" customHeight="1" spans="1:111">
      <c r="A25" s="21" t="s">
        <v>2033</v>
      </c>
      <c r="B25" s="22" t="s">
        <v>1744</v>
      </c>
      <c r="C25" s="22" t="s">
        <v>1744</v>
      </c>
      <c r="D25" s="22" t="s">
        <v>1955</v>
      </c>
      <c r="E25" s="20">
        <v>780646.76</v>
      </c>
      <c r="F25" s="20">
        <v>588798.76</v>
      </c>
      <c r="G25" s="20">
        <v>172207.78</v>
      </c>
      <c r="H25" s="20">
        <v>108188.78</v>
      </c>
      <c r="I25" s="20">
        <v>289706.2</v>
      </c>
      <c r="J25" s="20">
        <v>0</v>
      </c>
      <c r="K25" s="20">
        <v>18696</v>
      </c>
      <c r="L25" s="20">
        <v>0</v>
      </c>
      <c r="M25" s="20">
        <v>0</v>
      </c>
      <c r="N25" s="20">
        <v>0</v>
      </c>
      <c r="O25" s="20">
        <v>0</v>
      </c>
      <c r="P25" s="20">
        <v>0</v>
      </c>
      <c r="Q25" s="20">
        <v>0</v>
      </c>
      <c r="R25" s="20">
        <v>0</v>
      </c>
      <c r="S25" s="20">
        <v>0</v>
      </c>
      <c r="T25" s="20">
        <v>32106</v>
      </c>
      <c r="U25" s="20">
        <v>0</v>
      </c>
      <c r="V25" s="20">
        <v>0</v>
      </c>
      <c r="W25" s="20">
        <v>0</v>
      </c>
      <c r="X25" s="20">
        <v>0</v>
      </c>
      <c r="Y25" s="20">
        <v>0</v>
      </c>
      <c r="Z25" s="20">
        <v>0</v>
      </c>
      <c r="AA25" s="20">
        <v>0</v>
      </c>
      <c r="AB25" s="20">
        <v>0</v>
      </c>
      <c r="AC25" s="20">
        <v>0</v>
      </c>
      <c r="AD25" s="20">
        <v>7740</v>
      </c>
      <c r="AE25" s="20">
        <v>0</v>
      </c>
      <c r="AF25" s="20">
        <v>0</v>
      </c>
      <c r="AG25" s="20">
        <v>0</v>
      </c>
      <c r="AH25" s="20">
        <v>0</v>
      </c>
      <c r="AI25" s="20">
        <v>700</v>
      </c>
      <c r="AJ25" s="20">
        <v>0</v>
      </c>
      <c r="AK25" s="20">
        <v>0</v>
      </c>
      <c r="AL25" s="20">
        <v>0</v>
      </c>
      <c r="AM25" s="20">
        <v>0</v>
      </c>
      <c r="AN25" s="20">
        <v>0</v>
      </c>
      <c r="AO25" s="20">
        <v>0</v>
      </c>
      <c r="AP25" s="20">
        <v>14416</v>
      </c>
      <c r="AQ25" s="20">
        <v>0</v>
      </c>
      <c r="AR25" s="20">
        <v>0</v>
      </c>
      <c r="AS25" s="20">
        <v>9250</v>
      </c>
      <c r="AT25" s="20">
        <v>0</v>
      </c>
      <c r="AU25" s="20">
        <v>0</v>
      </c>
      <c r="AV25" s="20">
        <v>159742</v>
      </c>
      <c r="AW25" s="20">
        <v>0</v>
      </c>
      <c r="AX25" s="20">
        <v>0</v>
      </c>
      <c r="AY25" s="20">
        <v>0</v>
      </c>
      <c r="AZ25" s="20">
        <v>159742</v>
      </c>
      <c r="BA25" s="20">
        <v>0</v>
      </c>
      <c r="BB25" s="20">
        <v>0</v>
      </c>
      <c r="BC25" s="20">
        <v>0</v>
      </c>
      <c r="BD25" s="20">
        <v>0</v>
      </c>
      <c r="BE25" s="20">
        <v>0</v>
      </c>
      <c r="BF25" s="20">
        <v>0</v>
      </c>
      <c r="BG25" s="20">
        <v>0</v>
      </c>
      <c r="BH25" s="20">
        <v>0</v>
      </c>
      <c r="BI25" s="20">
        <v>0</v>
      </c>
      <c r="BJ25" s="20">
        <v>0</v>
      </c>
      <c r="BK25" s="20">
        <v>0</v>
      </c>
      <c r="BL25" s="20">
        <v>0</v>
      </c>
      <c r="BM25" s="25" t="s">
        <v>2576</v>
      </c>
      <c r="BN25" s="25" t="s">
        <v>2576</v>
      </c>
      <c r="BO25" s="25" t="s">
        <v>2576</v>
      </c>
      <c r="BP25" s="25" t="s">
        <v>2576</v>
      </c>
      <c r="BQ25" s="25" t="s">
        <v>2576</v>
      </c>
      <c r="BR25" s="25" t="s">
        <v>2576</v>
      </c>
      <c r="BS25" s="25" t="s">
        <v>2576</v>
      </c>
      <c r="BT25" s="25" t="s">
        <v>2576</v>
      </c>
      <c r="BU25" s="25" t="s">
        <v>2576</v>
      </c>
      <c r="BV25" s="25" t="s">
        <v>2576</v>
      </c>
      <c r="BW25" s="25" t="s">
        <v>2576</v>
      </c>
      <c r="BX25" s="25" t="s">
        <v>2576</v>
      </c>
      <c r="BY25" s="25" t="s">
        <v>2576</v>
      </c>
      <c r="BZ25" s="20">
        <v>0</v>
      </c>
      <c r="CA25" s="20">
        <v>0</v>
      </c>
      <c r="CB25" s="20">
        <v>0</v>
      </c>
      <c r="CC25" s="20">
        <v>0</v>
      </c>
      <c r="CD25" s="20">
        <v>0</v>
      </c>
      <c r="CE25" s="20">
        <v>0</v>
      </c>
      <c r="CF25" s="20">
        <v>0</v>
      </c>
      <c r="CG25" s="20">
        <v>0</v>
      </c>
      <c r="CH25" s="20">
        <v>0</v>
      </c>
      <c r="CI25" s="20">
        <v>0</v>
      </c>
      <c r="CJ25" s="20">
        <v>0</v>
      </c>
      <c r="CK25" s="20">
        <v>0</v>
      </c>
      <c r="CL25" s="20">
        <v>0</v>
      </c>
      <c r="CM25" s="20">
        <v>0</v>
      </c>
      <c r="CN25" s="20">
        <v>0</v>
      </c>
      <c r="CO25" s="20">
        <v>0</v>
      </c>
      <c r="CP25" s="20">
        <v>0</v>
      </c>
      <c r="CQ25" s="25" t="s">
        <v>2576</v>
      </c>
      <c r="CR25" s="25" t="s">
        <v>2576</v>
      </c>
      <c r="CS25" s="25" t="s">
        <v>2576</v>
      </c>
      <c r="CT25" s="20">
        <v>0</v>
      </c>
      <c r="CU25" s="20">
        <v>0</v>
      </c>
      <c r="CV25" s="20">
        <v>0</v>
      </c>
      <c r="CW25" s="20">
        <v>0</v>
      </c>
      <c r="CX25" s="20">
        <v>0</v>
      </c>
      <c r="CY25" s="20">
        <v>0</v>
      </c>
      <c r="CZ25" s="25" t="s">
        <v>2576</v>
      </c>
      <c r="DA25" s="25" t="s">
        <v>2576</v>
      </c>
      <c r="DB25" s="25" t="s">
        <v>2576</v>
      </c>
      <c r="DC25" s="20">
        <v>0</v>
      </c>
      <c r="DD25" s="20">
        <v>0</v>
      </c>
      <c r="DE25" s="20">
        <v>0</v>
      </c>
      <c r="DF25" s="20">
        <v>0</v>
      </c>
      <c r="DG25" s="29">
        <v>0</v>
      </c>
    </row>
    <row r="26" ht="15.4" customHeight="1" spans="1:111">
      <c r="A26" s="21" t="s">
        <v>2039</v>
      </c>
      <c r="B26" s="22" t="s">
        <v>1744</v>
      </c>
      <c r="C26" s="22" t="s">
        <v>1744</v>
      </c>
      <c r="D26" s="22" t="s">
        <v>2040</v>
      </c>
      <c r="E26" s="20">
        <v>472424.64</v>
      </c>
      <c r="F26" s="20">
        <v>181229.34</v>
      </c>
      <c r="G26" s="20">
        <v>72626.88</v>
      </c>
      <c r="H26" s="20">
        <v>66630</v>
      </c>
      <c r="I26" s="20">
        <v>25604.33</v>
      </c>
      <c r="J26" s="20">
        <v>0</v>
      </c>
      <c r="K26" s="20">
        <v>0</v>
      </c>
      <c r="L26" s="20">
        <v>0</v>
      </c>
      <c r="M26" s="20">
        <v>0</v>
      </c>
      <c r="N26" s="20">
        <v>0</v>
      </c>
      <c r="O26" s="20">
        <v>0</v>
      </c>
      <c r="P26" s="20">
        <v>0.13</v>
      </c>
      <c r="Q26" s="20">
        <v>8368</v>
      </c>
      <c r="R26" s="20">
        <v>0</v>
      </c>
      <c r="S26" s="20">
        <v>8000</v>
      </c>
      <c r="T26" s="20">
        <v>56466.3</v>
      </c>
      <c r="U26" s="20">
        <v>12622.9</v>
      </c>
      <c r="V26" s="20">
        <v>4817.6</v>
      </c>
      <c r="W26" s="20">
        <v>0</v>
      </c>
      <c r="X26" s="20">
        <v>0</v>
      </c>
      <c r="Y26" s="20">
        <v>0</v>
      </c>
      <c r="Z26" s="20">
        <v>0</v>
      </c>
      <c r="AA26" s="20">
        <v>2074</v>
      </c>
      <c r="AB26" s="20">
        <v>0</v>
      </c>
      <c r="AC26" s="20">
        <v>0</v>
      </c>
      <c r="AD26" s="20">
        <v>5518</v>
      </c>
      <c r="AE26" s="20">
        <v>0</v>
      </c>
      <c r="AF26" s="20">
        <v>1300</v>
      </c>
      <c r="AG26" s="20">
        <v>0</v>
      </c>
      <c r="AH26" s="20">
        <v>0</v>
      </c>
      <c r="AI26" s="20">
        <v>0</v>
      </c>
      <c r="AJ26" s="20">
        <v>4117</v>
      </c>
      <c r="AK26" s="20">
        <v>0</v>
      </c>
      <c r="AL26" s="20">
        <v>0</v>
      </c>
      <c r="AM26" s="20">
        <v>0</v>
      </c>
      <c r="AN26" s="20">
        <v>3300</v>
      </c>
      <c r="AO26" s="20">
        <v>0</v>
      </c>
      <c r="AP26" s="20">
        <v>9716.8</v>
      </c>
      <c r="AQ26" s="20">
        <v>8600</v>
      </c>
      <c r="AR26" s="20">
        <v>0</v>
      </c>
      <c r="AS26" s="20">
        <v>2400</v>
      </c>
      <c r="AT26" s="20">
        <v>0</v>
      </c>
      <c r="AU26" s="20">
        <v>2000</v>
      </c>
      <c r="AV26" s="20">
        <v>201592</v>
      </c>
      <c r="AW26" s="20">
        <v>0</v>
      </c>
      <c r="AX26" s="20">
        <v>0</v>
      </c>
      <c r="AY26" s="20">
        <v>0</v>
      </c>
      <c r="AZ26" s="20">
        <v>0</v>
      </c>
      <c r="BA26" s="20">
        <v>201592</v>
      </c>
      <c r="BB26" s="20">
        <v>0</v>
      </c>
      <c r="BC26" s="20">
        <v>0</v>
      </c>
      <c r="BD26" s="20">
        <v>0</v>
      </c>
      <c r="BE26" s="20">
        <v>0</v>
      </c>
      <c r="BF26" s="20">
        <v>0</v>
      </c>
      <c r="BG26" s="20">
        <v>0</v>
      </c>
      <c r="BH26" s="20">
        <v>0</v>
      </c>
      <c r="BI26" s="20">
        <v>0</v>
      </c>
      <c r="BJ26" s="20">
        <v>0</v>
      </c>
      <c r="BK26" s="20">
        <v>0</v>
      </c>
      <c r="BL26" s="20">
        <v>0</v>
      </c>
      <c r="BM26" s="25" t="s">
        <v>2576</v>
      </c>
      <c r="BN26" s="25" t="s">
        <v>2576</v>
      </c>
      <c r="BO26" s="25" t="s">
        <v>2576</v>
      </c>
      <c r="BP26" s="25" t="s">
        <v>2576</v>
      </c>
      <c r="BQ26" s="25" t="s">
        <v>2576</v>
      </c>
      <c r="BR26" s="25" t="s">
        <v>2576</v>
      </c>
      <c r="BS26" s="25" t="s">
        <v>2576</v>
      </c>
      <c r="BT26" s="25" t="s">
        <v>2576</v>
      </c>
      <c r="BU26" s="25" t="s">
        <v>2576</v>
      </c>
      <c r="BV26" s="25" t="s">
        <v>2576</v>
      </c>
      <c r="BW26" s="25" t="s">
        <v>2576</v>
      </c>
      <c r="BX26" s="25" t="s">
        <v>2576</v>
      </c>
      <c r="BY26" s="25" t="s">
        <v>2576</v>
      </c>
      <c r="BZ26" s="20">
        <v>33137</v>
      </c>
      <c r="CA26" s="20">
        <v>0</v>
      </c>
      <c r="CB26" s="20">
        <v>33137</v>
      </c>
      <c r="CC26" s="20">
        <v>0</v>
      </c>
      <c r="CD26" s="20">
        <v>0</v>
      </c>
      <c r="CE26" s="20">
        <v>0</v>
      </c>
      <c r="CF26" s="20">
        <v>0</v>
      </c>
      <c r="CG26" s="20">
        <v>0</v>
      </c>
      <c r="CH26" s="20">
        <v>0</v>
      </c>
      <c r="CI26" s="20">
        <v>0</v>
      </c>
      <c r="CJ26" s="20">
        <v>0</v>
      </c>
      <c r="CK26" s="20">
        <v>0</v>
      </c>
      <c r="CL26" s="20">
        <v>0</v>
      </c>
      <c r="CM26" s="20">
        <v>0</v>
      </c>
      <c r="CN26" s="20">
        <v>0</v>
      </c>
      <c r="CO26" s="20">
        <v>0</v>
      </c>
      <c r="CP26" s="20">
        <v>0</v>
      </c>
      <c r="CQ26" s="25" t="s">
        <v>2576</v>
      </c>
      <c r="CR26" s="25" t="s">
        <v>2576</v>
      </c>
      <c r="CS26" s="25" t="s">
        <v>2576</v>
      </c>
      <c r="CT26" s="20">
        <v>0</v>
      </c>
      <c r="CU26" s="20">
        <v>0</v>
      </c>
      <c r="CV26" s="20">
        <v>0</v>
      </c>
      <c r="CW26" s="20">
        <v>0</v>
      </c>
      <c r="CX26" s="20">
        <v>0</v>
      </c>
      <c r="CY26" s="20">
        <v>0</v>
      </c>
      <c r="CZ26" s="25" t="s">
        <v>2576</v>
      </c>
      <c r="DA26" s="25" t="s">
        <v>2576</v>
      </c>
      <c r="DB26" s="25" t="s">
        <v>2576</v>
      </c>
      <c r="DC26" s="20">
        <v>0</v>
      </c>
      <c r="DD26" s="20">
        <v>0</v>
      </c>
      <c r="DE26" s="20">
        <v>0</v>
      </c>
      <c r="DF26" s="20">
        <v>0</v>
      </c>
      <c r="DG26" s="29">
        <v>0</v>
      </c>
    </row>
    <row r="27" ht="15.4" customHeight="1" spans="1:111">
      <c r="A27" s="21" t="s">
        <v>2041</v>
      </c>
      <c r="B27" s="22" t="s">
        <v>1744</v>
      </c>
      <c r="C27" s="22" t="s">
        <v>1744</v>
      </c>
      <c r="D27" s="22" t="s">
        <v>1955</v>
      </c>
      <c r="E27" s="20">
        <v>472424.64</v>
      </c>
      <c r="F27" s="20">
        <v>181229.34</v>
      </c>
      <c r="G27" s="20">
        <v>72626.88</v>
      </c>
      <c r="H27" s="20">
        <v>66630</v>
      </c>
      <c r="I27" s="20">
        <v>25604.33</v>
      </c>
      <c r="J27" s="20">
        <v>0</v>
      </c>
      <c r="K27" s="20">
        <v>0</v>
      </c>
      <c r="L27" s="20">
        <v>0</v>
      </c>
      <c r="M27" s="20">
        <v>0</v>
      </c>
      <c r="N27" s="20">
        <v>0</v>
      </c>
      <c r="O27" s="20">
        <v>0</v>
      </c>
      <c r="P27" s="20">
        <v>0.13</v>
      </c>
      <c r="Q27" s="20">
        <v>8368</v>
      </c>
      <c r="R27" s="20">
        <v>0</v>
      </c>
      <c r="S27" s="20">
        <v>8000</v>
      </c>
      <c r="T27" s="20">
        <v>56466.3</v>
      </c>
      <c r="U27" s="20">
        <v>12622.9</v>
      </c>
      <c r="V27" s="20">
        <v>4817.6</v>
      </c>
      <c r="W27" s="20">
        <v>0</v>
      </c>
      <c r="X27" s="20">
        <v>0</v>
      </c>
      <c r="Y27" s="20">
        <v>0</v>
      </c>
      <c r="Z27" s="20">
        <v>0</v>
      </c>
      <c r="AA27" s="20">
        <v>2074</v>
      </c>
      <c r="AB27" s="20">
        <v>0</v>
      </c>
      <c r="AC27" s="20">
        <v>0</v>
      </c>
      <c r="AD27" s="20">
        <v>5518</v>
      </c>
      <c r="AE27" s="20">
        <v>0</v>
      </c>
      <c r="AF27" s="20">
        <v>1300</v>
      </c>
      <c r="AG27" s="20">
        <v>0</v>
      </c>
      <c r="AH27" s="20">
        <v>0</v>
      </c>
      <c r="AI27" s="20">
        <v>0</v>
      </c>
      <c r="AJ27" s="20">
        <v>4117</v>
      </c>
      <c r="AK27" s="20">
        <v>0</v>
      </c>
      <c r="AL27" s="20">
        <v>0</v>
      </c>
      <c r="AM27" s="20">
        <v>0</v>
      </c>
      <c r="AN27" s="20">
        <v>3300</v>
      </c>
      <c r="AO27" s="20">
        <v>0</v>
      </c>
      <c r="AP27" s="20">
        <v>9716.8</v>
      </c>
      <c r="AQ27" s="20">
        <v>8600</v>
      </c>
      <c r="AR27" s="20">
        <v>0</v>
      </c>
      <c r="AS27" s="20">
        <v>2400</v>
      </c>
      <c r="AT27" s="20">
        <v>0</v>
      </c>
      <c r="AU27" s="20">
        <v>2000</v>
      </c>
      <c r="AV27" s="20">
        <v>201592</v>
      </c>
      <c r="AW27" s="20">
        <v>0</v>
      </c>
      <c r="AX27" s="20">
        <v>0</v>
      </c>
      <c r="AY27" s="20">
        <v>0</v>
      </c>
      <c r="AZ27" s="20">
        <v>0</v>
      </c>
      <c r="BA27" s="20">
        <v>201592</v>
      </c>
      <c r="BB27" s="20">
        <v>0</v>
      </c>
      <c r="BC27" s="20">
        <v>0</v>
      </c>
      <c r="BD27" s="20">
        <v>0</v>
      </c>
      <c r="BE27" s="20">
        <v>0</v>
      </c>
      <c r="BF27" s="20">
        <v>0</v>
      </c>
      <c r="BG27" s="20">
        <v>0</v>
      </c>
      <c r="BH27" s="20">
        <v>0</v>
      </c>
      <c r="BI27" s="20">
        <v>0</v>
      </c>
      <c r="BJ27" s="20">
        <v>0</v>
      </c>
      <c r="BK27" s="20">
        <v>0</v>
      </c>
      <c r="BL27" s="20">
        <v>0</v>
      </c>
      <c r="BM27" s="25" t="s">
        <v>2576</v>
      </c>
      <c r="BN27" s="25" t="s">
        <v>2576</v>
      </c>
      <c r="BO27" s="25" t="s">
        <v>2576</v>
      </c>
      <c r="BP27" s="25" t="s">
        <v>2576</v>
      </c>
      <c r="BQ27" s="25" t="s">
        <v>2576</v>
      </c>
      <c r="BR27" s="25" t="s">
        <v>2576</v>
      </c>
      <c r="BS27" s="25" t="s">
        <v>2576</v>
      </c>
      <c r="BT27" s="25" t="s">
        <v>2576</v>
      </c>
      <c r="BU27" s="25" t="s">
        <v>2576</v>
      </c>
      <c r="BV27" s="25" t="s">
        <v>2576</v>
      </c>
      <c r="BW27" s="25" t="s">
        <v>2576</v>
      </c>
      <c r="BX27" s="25" t="s">
        <v>2576</v>
      </c>
      <c r="BY27" s="25" t="s">
        <v>2576</v>
      </c>
      <c r="BZ27" s="20">
        <v>33137</v>
      </c>
      <c r="CA27" s="20">
        <v>0</v>
      </c>
      <c r="CB27" s="20">
        <v>33137</v>
      </c>
      <c r="CC27" s="20">
        <v>0</v>
      </c>
      <c r="CD27" s="20">
        <v>0</v>
      </c>
      <c r="CE27" s="20">
        <v>0</v>
      </c>
      <c r="CF27" s="20">
        <v>0</v>
      </c>
      <c r="CG27" s="20">
        <v>0</v>
      </c>
      <c r="CH27" s="20">
        <v>0</v>
      </c>
      <c r="CI27" s="20">
        <v>0</v>
      </c>
      <c r="CJ27" s="20">
        <v>0</v>
      </c>
      <c r="CK27" s="20">
        <v>0</v>
      </c>
      <c r="CL27" s="20">
        <v>0</v>
      </c>
      <c r="CM27" s="20">
        <v>0</v>
      </c>
      <c r="CN27" s="20">
        <v>0</v>
      </c>
      <c r="CO27" s="20">
        <v>0</v>
      </c>
      <c r="CP27" s="20">
        <v>0</v>
      </c>
      <c r="CQ27" s="25" t="s">
        <v>2576</v>
      </c>
      <c r="CR27" s="25" t="s">
        <v>2576</v>
      </c>
      <c r="CS27" s="25" t="s">
        <v>2576</v>
      </c>
      <c r="CT27" s="20">
        <v>0</v>
      </c>
      <c r="CU27" s="20">
        <v>0</v>
      </c>
      <c r="CV27" s="20">
        <v>0</v>
      </c>
      <c r="CW27" s="20">
        <v>0</v>
      </c>
      <c r="CX27" s="20">
        <v>0</v>
      </c>
      <c r="CY27" s="20">
        <v>0</v>
      </c>
      <c r="CZ27" s="25" t="s">
        <v>2576</v>
      </c>
      <c r="DA27" s="25" t="s">
        <v>2576</v>
      </c>
      <c r="DB27" s="25" t="s">
        <v>2576</v>
      </c>
      <c r="DC27" s="20">
        <v>0</v>
      </c>
      <c r="DD27" s="20">
        <v>0</v>
      </c>
      <c r="DE27" s="20">
        <v>0</v>
      </c>
      <c r="DF27" s="20">
        <v>0</v>
      </c>
      <c r="DG27" s="29">
        <v>0</v>
      </c>
    </row>
    <row r="28" ht="15.4" customHeight="1" spans="1:111">
      <c r="A28" s="21" t="s">
        <v>2045</v>
      </c>
      <c r="B28" s="22" t="s">
        <v>1744</v>
      </c>
      <c r="C28" s="22" t="s">
        <v>1744</v>
      </c>
      <c r="D28" s="22" t="s">
        <v>2046</v>
      </c>
      <c r="E28" s="20">
        <v>3998509.6</v>
      </c>
      <c r="F28" s="20">
        <v>3132263.5</v>
      </c>
      <c r="G28" s="20">
        <v>835262.6</v>
      </c>
      <c r="H28" s="20">
        <v>540947</v>
      </c>
      <c r="I28" s="20">
        <v>1459710</v>
      </c>
      <c r="J28" s="20">
        <v>0</v>
      </c>
      <c r="K28" s="20">
        <v>131000</v>
      </c>
      <c r="L28" s="20">
        <v>0</v>
      </c>
      <c r="M28" s="20">
        <v>0</v>
      </c>
      <c r="N28" s="20">
        <v>0</v>
      </c>
      <c r="O28" s="20">
        <v>0</v>
      </c>
      <c r="P28" s="20">
        <v>0</v>
      </c>
      <c r="Q28" s="20">
        <v>6343.9</v>
      </c>
      <c r="R28" s="20">
        <v>0</v>
      </c>
      <c r="S28" s="20">
        <v>159000</v>
      </c>
      <c r="T28" s="20">
        <v>866246.1</v>
      </c>
      <c r="U28" s="20">
        <v>85391.1</v>
      </c>
      <c r="V28" s="20">
        <v>87035</v>
      </c>
      <c r="W28" s="20">
        <v>0</v>
      </c>
      <c r="X28" s="20">
        <v>0</v>
      </c>
      <c r="Y28" s="20">
        <v>0</v>
      </c>
      <c r="Z28" s="20">
        <v>6760.4</v>
      </c>
      <c r="AA28" s="20">
        <v>16780</v>
      </c>
      <c r="AB28" s="20">
        <v>0</v>
      </c>
      <c r="AC28" s="20">
        <v>0</v>
      </c>
      <c r="AD28" s="20">
        <v>60700</v>
      </c>
      <c r="AE28" s="20">
        <v>0</v>
      </c>
      <c r="AF28" s="20">
        <v>97350</v>
      </c>
      <c r="AG28" s="20">
        <v>0</v>
      </c>
      <c r="AH28" s="20">
        <v>0</v>
      </c>
      <c r="AI28" s="20">
        <v>20000</v>
      </c>
      <c r="AJ28" s="20">
        <v>5300</v>
      </c>
      <c r="AK28" s="20">
        <v>0</v>
      </c>
      <c r="AL28" s="20">
        <v>0</v>
      </c>
      <c r="AM28" s="20">
        <v>0</v>
      </c>
      <c r="AN28" s="20">
        <v>32000</v>
      </c>
      <c r="AO28" s="20">
        <v>230000</v>
      </c>
      <c r="AP28" s="20">
        <v>37000</v>
      </c>
      <c r="AQ28" s="20">
        <v>0</v>
      </c>
      <c r="AR28" s="20">
        <v>63639.6</v>
      </c>
      <c r="AS28" s="20">
        <v>81000</v>
      </c>
      <c r="AT28" s="20">
        <v>0</v>
      </c>
      <c r="AU28" s="20">
        <v>43290</v>
      </c>
      <c r="AV28" s="20">
        <v>0</v>
      </c>
      <c r="AW28" s="20">
        <v>0</v>
      </c>
      <c r="AX28" s="20">
        <v>0</v>
      </c>
      <c r="AY28" s="20">
        <v>0</v>
      </c>
      <c r="AZ28" s="20">
        <v>0</v>
      </c>
      <c r="BA28" s="20">
        <v>0</v>
      </c>
      <c r="BB28" s="20">
        <v>0</v>
      </c>
      <c r="BC28" s="20">
        <v>0</v>
      </c>
      <c r="BD28" s="20">
        <v>0</v>
      </c>
      <c r="BE28" s="20">
        <v>0</v>
      </c>
      <c r="BF28" s="20">
        <v>0</v>
      </c>
      <c r="BG28" s="20">
        <v>0</v>
      </c>
      <c r="BH28" s="20">
        <v>0</v>
      </c>
      <c r="BI28" s="20">
        <v>0</v>
      </c>
      <c r="BJ28" s="20">
        <v>0</v>
      </c>
      <c r="BK28" s="20">
        <v>0</v>
      </c>
      <c r="BL28" s="20">
        <v>0</v>
      </c>
      <c r="BM28" s="25" t="s">
        <v>2576</v>
      </c>
      <c r="BN28" s="25" t="s">
        <v>2576</v>
      </c>
      <c r="BO28" s="25" t="s">
        <v>2576</v>
      </c>
      <c r="BP28" s="25" t="s">
        <v>2576</v>
      </c>
      <c r="BQ28" s="25" t="s">
        <v>2576</v>
      </c>
      <c r="BR28" s="25" t="s">
        <v>2576</v>
      </c>
      <c r="BS28" s="25" t="s">
        <v>2576</v>
      </c>
      <c r="BT28" s="25" t="s">
        <v>2576</v>
      </c>
      <c r="BU28" s="25" t="s">
        <v>2576</v>
      </c>
      <c r="BV28" s="25" t="s">
        <v>2576</v>
      </c>
      <c r="BW28" s="25" t="s">
        <v>2576</v>
      </c>
      <c r="BX28" s="25" t="s">
        <v>2576</v>
      </c>
      <c r="BY28" s="25" t="s">
        <v>2576</v>
      </c>
      <c r="BZ28" s="20">
        <v>0</v>
      </c>
      <c r="CA28" s="20">
        <v>0</v>
      </c>
      <c r="CB28" s="20">
        <v>0</v>
      </c>
      <c r="CC28" s="20">
        <v>0</v>
      </c>
      <c r="CD28" s="20">
        <v>0</v>
      </c>
      <c r="CE28" s="20">
        <v>0</v>
      </c>
      <c r="CF28" s="20">
        <v>0</v>
      </c>
      <c r="CG28" s="20">
        <v>0</v>
      </c>
      <c r="CH28" s="20">
        <v>0</v>
      </c>
      <c r="CI28" s="20">
        <v>0</v>
      </c>
      <c r="CJ28" s="20">
        <v>0</v>
      </c>
      <c r="CK28" s="20">
        <v>0</v>
      </c>
      <c r="CL28" s="20">
        <v>0</v>
      </c>
      <c r="CM28" s="20">
        <v>0</v>
      </c>
      <c r="CN28" s="20">
        <v>0</v>
      </c>
      <c r="CO28" s="20">
        <v>0</v>
      </c>
      <c r="CP28" s="20">
        <v>0</v>
      </c>
      <c r="CQ28" s="25" t="s">
        <v>2576</v>
      </c>
      <c r="CR28" s="25" t="s">
        <v>2576</v>
      </c>
      <c r="CS28" s="25" t="s">
        <v>2576</v>
      </c>
      <c r="CT28" s="20">
        <v>0</v>
      </c>
      <c r="CU28" s="20">
        <v>0</v>
      </c>
      <c r="CV28" s="20">
        <v>0</v>
      </c>
      <c r="CW28" s="20">
        <v>0</v>
      </c>
      <c r="CX28" s="20">
        <v>0</v>
      </c>
      <c r="CY28" s="20">
        <v>0</v>
      </c>
      <c r="CZ28" s="25" t="s">
        <v>2576</v>
      </c>
      <c r="DA28" s="25" t="s">
        <v>2576</v>
      </c>
      <c r="DB28" s="25" t="s">
        <v>2576</v>
      </c>
      <c r="DC28" s="20">
        <v>0</v>
      </c>
      <c r="DD28" s="20">
        <v>0</v>
      </c>
      <c r="DE28" s="20">
        <v>0</v>
      </c>
      <c r="DF28" s="20">
        <v>0</v>
      </c>
      <c r="DG28" s="29">
        <v>0</v>
      </c>
    </row>
    <row r="29" ht="15.4" customHeight="1" spans="1:111">
      <c r="A29" s="21" t="s">
        <v>2047</v>
      </c>
      <c r="B29" s="22" t="s">
        <v>1744</v>
      </c>
      <c r="C29" s="22" t="s">
        <v>1744</v>
      </c>
      <c r="D29" s="22" t="s">
        <v>1955</v>
      </c>
      <c r="E29" s="20">
        <v>3998509.6</v>
      </c>
      <c r="F29" s="20">
        <v>3132263.5</v>
      </c>
      <c r="G29" s="20">
        <v>835262.6</v>
      </c>
      <c r="H29" s="20">
        <v>540947</v>
      </c>
      <c r="I29" s="20">
        <v>1459710</v>
      </c>
      <c r="J29" s="20">
        <v>0</v>
      </c>
      <c r="K29" s="20">
        <v>131000</v>
      </c>
      <c r="L29" s="20">
        <v>0</v>
      </c>
      <c r="M29" s="20">
        <v>0</v>
      </c>
      <c r="N29" s="20">
        <v>0</v>
      </c>
      <c r="O29" s="20">
        <v>0</v>
      </c>
      <c r="P29" s="20">
        <v>0</v>
      </c>
      <c r="Q29" s="20">
        <v>6343.9</v>
      </c>
      <c r="R29" s="20">
        <v>0</v>
      </c>
      <c r="S29" s="20">
        <v>159000</v>
      </c>
      <c r="T29" s="20">
        <v>866246.1</v>
      </c>
      <c r="U29" s="20">
        <v>85391.1</v>
      </c>
      <c r="V29" s="20">
        <v>87035</v>
      </c>
      <c r="W29" s="20">
        <v>0</v>
      </c>
      <c r="X29" s="20">
        <v>0</v>
      </c>
      <c r="Y29" s="20">
        <v>0</v>
      </c>
      <c r="Z29" s="20">
        <v>6760.4</v>
      </c>
      <c r="AA29" s="20">
        <v>16780</v>
      </c>
      <c r="AB29" s="20">
        <v>0</v>
      </c>
      <c r="AC29" s="20">
        <v>0</v>
      </c>
      <c r="AD29" s="20">
        <v>60700</v>
      </c>
      <c r="AE29" s="20">
        <v>0</v>
      </c>
      <c r="AF29" s="20">
        <v>97350</v>
      </c>
      <c r="AG29" s="20">
        <v>0</v>
      </c>
      <c r="AH29" s="20">
        <v>0</v>
      </c>
      <c r="AI29" s="20">
        <v>20000</v>
      </c>
      <c r="AJ29" s="20">
        <v>5300</v>
      </c>
      <c r="AK29" s="20">
        <v>0</v>
      </c>
      <c r="AL29" s="20">
        <v>0</v>
      </c>
      <c r="AM29" s="20">
        <v>0</v>
      </c>
      <c r="AN29" s="20">
        <v>32000</v>
      </c>
      <c r="AO29" s="20">
        <v>230000</v>
      </c>
      <c r="AP29" s="20">
        <v>37000</v>
      </c>
      <c r="AQ29" s="20">
        <v>0</v>
      </c>
      <c r="AR29" s="20">
        <v>63639.6</v>
      </c>
      <c r="AS29" s="20">
        <v>81000</v>
      </c>
      <c r="AT29" s="20">
        <v>0</v>
      </c>
      <c r="AU29" s="20">
        <v>43290</v>
      </c>
      <c r="AV29" s="20">
        <v>0</v>
      </c>
      <c r="AW29" s="20">
        <v>0</v>
      </c>
      <c r="AX29" s="20">
        <v>0</v>
      </c>
      <c r="AY29" s="20">
        <v>0</v>
      </c>
      <c r="AZ29" s="20">
        <v>0</v>
      </c>
      <c r="BA29" s="20">
        <v>0</v>
      </c>
      <c r="BB29" s="20">
        <v>0</v>
      </c>
      <c r="BC29" s="20">
        <v>0</v>
      </c>
      <c r="BD29" s="20">
        <v>0</v>
      </c>
      <c r="BE29" s="20">
        <v>0</v>
      </c>
      <c r="BF29" s="20">
        <v>0</v>
      </c>
      <c r="BG29" s="20">
        <v>0</v>
      </c>
      <c r="BH29" s="20">
        <v>0</v>
      </c>
      <c r="BI29" s="20">
        <v>0</v>
      </c>
      <c r="BJ29" s="20">
        <v>0</v>
      </c>
      <c r="BK29" s="20">
        <v>0</v>
      </c>
      <c r="BL29" s="20">
        <v>0</v>
      </c>
      <c r="BM29" s="25" t="s">
        <v>2576</v>
      </c>
      <c r="BN29" s="25" t="s">
        <v>2576</v>
      </c>
      <c r="BO29" s="25" t="s">
        <v>2576</v>
      </c>
      <c r="BP29" s="25" t="s">
        <v>2576</v>
      </c>
      <c r="BQ29" s="25" t="s">
        <v>2576</v>
      </c>
      <c r="BR29" s="25" t="s">
        <v>2576</v>
      </c>
      <c r="BS29" s="25" t="s">
        <v>2576</v>
      </c>
      <c r="BT29" s="25" t="s">
        <v>2576</v>
      </c>
      <c r="BU29" s="25" t="s">
        <v>2576</v>
      </c>
      <c r="BV29" s="25" t="s">
        <v>2576</v>
      </c>
      <c r="BW29" s="25" t="s">
        <v>2576</v>
      </c>
      <c r="BX29" s="25" t="s">
        <v>2576</v>
      </c>
      <c r="BY29" s="25" t="s">
        <v>2576</v>
      </c>
      <c r="BZ29" s="20">
        <v>0</v>
      </c>
      <c r="CA29" s="20">
        <v>0</v>
      </c>
      <c r="CB29" s="20">
        <v>0</v>
      </c>
      <c r="CC29" s="20">
        <v>0</v>
      </c>
      <c r="CD29" s="20">
        <v>0</v>
      </c>
      <c r="CE29" s="20">
        <v>0</v>
      </c>
      <c r="CF29" s="20">
        <v>0</v>
      </c>
      <c r="CG29" s="20">
        <v>0</v>
      </c>
      <c r="CH29" s="20">
        <v>0</v>
      </c>
      <c r="CI29" s="20">
        <v>0</v>
      </c>
      <c r="CJ29" s="20">
        <v>0</v>
      </c>
      <c r="CK29" s="20">
        <v>0</v>
      </c>
      <c r="CL29" s="20">
        <v>0</v>
      </c>
      <c r="CM29" s="20">
        <v>0</v>
      </c>
      <c r="CN29" s="20">
        <v>0</v>
      </c>
      <c r="CO29" s="20">
        <v>0</v>
      </c>
      <c r="CP29" s="20">
        <v>0</v>
      </c>
      <c r="CQ29" s="25" t="s">
        <v>2576</v>
      </c>
      <c r="CR29" s="25" t="s">
        <v>2576</v>
      </c>
      <c r="CS29" s="25" t="s">
        <v>2576</v>
      </c>
      <c r="CT29" s="20">
        <v>0</v>
      </c>
      <c r="CU29" s="20">
        <v>0</v>
      </c>
      <c r="CV29" s="20">
        <v>0</v>
      </c>
      <c r="CW29" s="20">
        <v>0</v>
      </c>
      <c r="CX29" s="20">
        <v>0</v>
      </c>
      <c r="CY29" s="20">
        <v>0</v>
      </c>
      <c r="CZ29" s="25" t="s">
        <v>2576</v>
      </c>
      <c r="DA29" s="25" t="s">
        <v>2576</v>
      </c>
      <c r="DB29" s="25" t="s">
        <v>2576</v>
      </c>
      <c r="DC29" s="20">
        <v>0</v>
      </c>
      <c r="DD29" s="20">
        <v>0</v>
      </c>
      <c r="DE29" s="20">
        <v>0</v>
      </c>
      <c r="DF29" s="20">
        <v>0</v>
      </c>
      <c r="DG29" s="29">
        <v>0</v>
      </c>
    </row>
    <row r="30" ht="15.4" customHeight="1" spans="1:111">
      <c r="A30" s="21" t="s">
        <v>2065</v>
      </c>
      <c r="B30" s="22" t="s">
        <v>1744</v>
      </c>
      <c r="C30" s="22" t="s">
        <v>1744</v>
      </c>
      <c r="D30" s="22" t="s">
        <v>2066</v>
      </c>
      <c r="E30" s="20">
        <v>985294.43</v>
      </c>
      <c r="F30" s="20">
        <v>826308.17</v>
      </c>
      <c r="G30" s="20">
        <v>227388.23</v>
      </c>
      <c r="H30" s="20">
        <v>114154</v>
      </c>
      <c r="I30" s="20">
        <v>224233.6</v>
      </c>
      <c r="J30" s="20">
        <v>0</v>
      </c>
      <c r="K30" s="20">
        <v>0</v>
      </c>
      <c r="L30" s="20">
        <v>0</v>
      </c>
      <c r="M30" s="20">
        <v>0</v>
      </c>
      <c r="N30" s="20">
        <v>0</v>
      </c>
      <c r="O30" s="20">
        <v>0</v>
      </c>
      <c r="P30" s="20">
        <v>0</v>
      </c>
      <c r="Q30" s="20">
        <v>0</v>
      </c>
      <c r="R30" s="20">
        <v>0</v>
      </c>
      <c r="S30" s="20">
        <v>260532.34</v>
      </c>
      <c r="T30" s="20">
        <v>147222.36</v>
      </c>
      <c r="U30" s="20">
        <v>22158.21</v>
      </c>
      <c r="V30" s="20">
        <v>19036</v>
      </c>
      <c r="W30" s="20">
        <v>0</v>
      </c>
      <c r="X30" s="20">
        <v>0</v>
      </c>
      <c r="Y30" s="20">
        <v>0</v>
      </c>
      <c r="Z30" s="20">
        <v>0</v>
      </c>
      <c r="AA30" s="20">
        <v>7389.15</v>
      </c>
      <c r="AB30" s="20">
        <v>0</v>
      </c>
      <c r="AC30" s="20">
        <v>0</v>
      </c>
      <c r="AD30" s="20">
        <v>24674</v>
      </c>
      <c r="AE30" s="20">
        <v>0</v>
      </c>
      <c r="AF30" s="20">
        <v>1167.82</v>
      </c>
      <c r="AG30" s="20">
        <v>0</v>
      </c>
      <c r="AH30" s="20">
        <v>2766</v>
      </c>
      <c r="AI30" s="20">
        <v>880</v>
      </c>
      <c r="AJ30" s="20">
        <v>4353</v>
      </c>
      <c r="AK30" s="20">
        <v>0</v>
      </c>
      <c r="AL30" s="20">
        <v>0</v>
      </c>
      <c r="AM30" s="20">
        <v>0</v>
      </c>
      <c r="AN30" s="20">
        <v>10255</v>
      </c>
      <c r="AO30" s="20">
        <v>8896</v>
      </c>
      <c r="AP30" s="20">
        <v>8721.6</v>
      </c>
      <c r="AQ30" s="20">
        <v>5710.4</v>
      </c>
      <c r="AR30" s="20">
        <v>0</v>
      </c>
      <c r="AS30" s="20">
        <v>15000</v>
      </c>
      <c r="AT30" s="20">
        <v>0</v>
      </c>
      <c r="AU30" s="20">
        <v>16215.18</v>
      </c>
      <c r="AV30" s="20">
        <v>9009</v>
      </c>
      <c r="AW30" s="20">
        <v>0</v>
      </c>
      <c r="AX30" s="20">
        <v>0</v>
      </c>
      <c r="AY30" s="20">
        <v>0</v>
      </c>
      <c r="AZ30" s="20">
        <v>0</v>
      </c>
      <c r="BA30" s="20">
        <v>9009</v>
      </c>
      <c r="BB30" s="20">
        <v>0</v>
      </c>
      <c r="BC30" s="20">
        <v>0</v>
      </c>
      <c r="BD30" s="20">
        <v>0</v>
      </c>
      <c r="BE30" s="20">
        <v>0</v>
      </c>
      <c r="BF30" s="20">
        <v>0</v>
      </c>
      <c r="BG30" s="20">
        <v>0</v>
      </c>
      <c r="BH30" s="20">
        <v>0</v>
      </c>
      <c r="BI30" s="20">
        <v>0</v>
      </c>
      <c r="BJ30" s="20">
        <v>0</v>
      </c>
      <c r="BK30" s="20">
        <v>0</v>
      </c>
      <c r="BL30" s="20">
        <v>0</v>
      </c>
      <c r="BM30" s="25" t="s">
        <v>2576</v>
      </c>
      <c r="BN30" s="25" t="s">
        <v>2576</v>
      </c>
      <c r="BO30" s="25" t="s">
        <v>2576</v>
      </c>
      <c r="BP30" s="25" t="s">
        <v>2576</v>
      </c>
      <c r="BQ30" s="25" t="s">
        <v>2576</v>
      </c>
      <c r="BR30" s="25" t="s">
        <v>2576</v>
      </c>
      <c r="BS30" s="25" t="s">
        <v>2576</v>
      </c>
      <c r="BT30" s="25" t="s">
        <v>2576</v>
      </c>
      <c r="BU30" s="25" t="s">
        <v>2576</v>
      </c>
      <c r="BV30" s="25" t="s">
        <v>2576</v>
      </c>
      <c r="BW30" s="25" t="s">
        <v>2576</v>
      </c>
      <c r="BX30" s="25" t="s">
        <v>2576</v>
      </c>
      <c r="BY30" s="25" t="s">
        <v>2576</v>
      </c>
      <c r="BZ30" s="20">
        <v>2754.9</v>
      </c>
      <c r="CA30" s="20">
        <v>0</v>
      </c>
      <c r="CB30" s="20">
        <v>2754.9</v>
      </c>
      <c r="CC30" s="20">
        <v>0</v>
      </c>
      <c r="CD30" s="20">
        <v>0</v>
      </c>
      <c r="CE30" s="20">
        <v>0</v>
      </c>
      <c r="CF30" s="20">
        <v>0</v>
      </c>
      <c r="CG30" s="20">
        <v>0</v>
      </c>
      <c r="CH30" s="20">
        <v>0</v>
      </c>
      <c r="CI30" s="20">
        <v>0</v>
      </c>
      <c r="CJ30" s="20">
        <v>0</v>
      </c>
      <c r="CK30" s="20">
        <v>0</v>
      </c>
      <c r="CL30" s="20">
        <v>0</v>
      </c>
      <c r="CM30" s="20">
        <v>0</v>
      </c>
      <c r="CN30" s="20">
        <v>0</v>
      </c>
      <c r="CO30" s="20">
        <v>0</v>
      </c>
      <c r="CP30" s="20">
        <v>0</v>
      </c>
      <c r="CQ30" s="25" t="s">
        <v>2576</v>
      </c>
      <c r="CR30" s="25" t="s">
        <v>2576</v>
      </c>
      <c r="CS30" s="25" t="s">
        <v>2576</v>
      </c>
      <c r="CT30" s="20">
        <v>0</v>
      </c>
      <c r="CU30" s="20">
        <v>0</v>
      </c>
      <c r="CV30" s="20">
        <v>0</v>
      </c>
      <c r="CW30" s="20">
        <v>0</v>
      </c>
      <c r="CX30" s="20">
        <v>0</v>
      </c>
      <c r="CY30" s="20">
        <v>0</v>
      </c>
      <c r="CZ30" s="25" t="s">
        <v>2576</v>
      </c>
      <c r="DA30" s="25" t="s">
        <v>2576</v>
      </c>
      <c r="DB30" s="25" t="s">
        <v>2576</v>
      </c>
      <c r="DC30" s="20">
        <v>0</v>
      </c>
      <c r="DD30" s="20">
        <v>0</v>
      </c>
      <c r="DE30" s="20">
        <v>0</v>
      </c>
      <c r="DF30" s="20">
        <v>0</v>
      </c>
      <c r="DG30" s="29">
        <v>0</v>
      </c>
    </row>
    <row r="31" ht="15.4" customHeight="1" spans="1:111">
      <c r="A31" s="21" t="s">
        <v>2067</v>
      </c>
      <c r="B31" s="22" t="s">
        <v>1744</v>
      </c>
      <c r="C31" s="22" t="s">
        <v>1744</v>
      </c>
      <c r="D31" s="22" t="s">
        <v>1955</v>
      </c>
      <c r="E31" s="20">
        <v>985294.43</v>
      </c>
      <c r="F31" s="20">
        <v>826308.17</v>
      </c>
      <c r="G31" s="20">
        <v>227388.23</v>
      </c>
      <c r="H31" s="20">
        <v>114154</v>
      </c>
      <c r="I31" s="20">
        <v>224233.6</v>
      </c>
      <c r="J31" s="20">
        <v>0</v>
      </c>
      <c r="K31" s="20">
        <v>0</v>
      </c>
      <c r="L31" s="20">
        <v>0</v>
      </c>
      <c r="M31" s="20">
        <v>0</v>
      </c>
      <c r="N31" s="20">
        <v>0</v>
      </c>
      <c r="O31" s="20">
        <v>0</v>
      </c>
      <c r="P31" s="20">
        <v>0</v>
      </c>
      <c r="Q31" s="20">
        <v>0</v>
      </c>
      <c r="R31" s="20">
        <v>0</v>
      </c>
      <c r="S31" s="20">
        <v>260532.34</v>
      </c>
      <c r="T31" s="20">
        <v>147222.36</v>
      </c>
      <c r="U31" s="20">
        <v>22158.21</v>
      </c>
      <c r="V31" s="20">
        <v>19036</v>
      </c>
      <c r="W31" s="20">
        <v>0</v>
      </c>
      <c r="X31" s="20">
        <v>0</v>
      </c>
      <c r="Y31" s="20">
        <v>0</v>
      </c>
      <c r="Z31" s="20">
        <v>0</v>
      </c>
      <c r="AA31" s="20">
        <v>7389.15</v>
      </c>
      <c r="AB31" s="20">
        <v>0</v>
      </c>
      <c r="AC31" s="20">
        <v>0</v>
      </c>
      <c r="AD31" s="20">
        <v>24674</v>
      </c>
      <c r="AE31" s="20">
        <v>0</v>
      </c>
      <c r="AF31" s="20">
        <v>1167.82</v>
      </c>
      <c r="AG31" s="20">
        <v>0</v>
      </c>
      <c r="AH31" s="20">
        <v>2766</v>
      </c>
      <c r="AI31" s="20">
        <v>880</v>
      </c>
      <c r="AJ31" s="20">
        <v>4353</v>
      </c>
      <c r="AK31" s="20">
        <v>0</v>
      </c>
      <c r="AL31" s="20">
        <v>0</v>
      </c>
      <c r="AM31" s="20">
        <v>0</v>
      </c>
      <c r="AN31" s="20">
        <v>10255</v>
      </c>
      <c r="AO31" s="20">
        <v>8896</v>
      </c>
      <c r="AP31" s="20">
        <v>8721.6</v>
      </c>
      <c r="AQ31" s="20">
        <v>5710.4</v>
      </c>
      <c r="AR31" s="20">
        <v>0</v>
      </c>
      <c r="AS31" s="20">
        <v>15000</v>
      </c>
      <c r="AT31" s="20">
        <v>0</v>
      </c>
      <c r="AU31" s="20">
        <v>16215.18</v>
      </c>
      <c r="AV31" s="20">
        <v>9009</v>
      </c>
      <c r="AW31" s="20">
        <v>0</v>
      </c>
      <c r="AX31" s="20">
        <v>0</v>
      </c>
      <c r="AY31" s="20">
        <v>0</v>
      </c>
      <c r="AZ31" s="20">
        <v>0</v>
      </c>
      <c r="BA31" s="20">
        <v>9009</v>
      </c>
      <c r="BB31" s="20">
        <v>0</v>
      </c>
      <c r="BC31" s="20">
        <v>0</v>
      </c>
      <c r="BD31" s="20">
        <v>0</v>
      </c>
      <c r="BE31" s="20">
        <v>0</v>
      </c>
      <c r="BF31" s="20">
        <v>0</v>
      </c>
      <c r="BG31" s="20">
        <v>0</v>
      </c>
      <c r="BH31" s="20">
        <v>0</v>
      </c>
      <c r="BI31" s="20">
        <v>0</v>
      </c>
      <c r="BJ31" s="20">
        <v>0</v>
      </c>
      <c r="BK31" s="20">
        <v>0</v>
      </c>
      <c r="BL31" s="20">
        <v>0</v>
      </c>
      <c r="BM31" s="25" t="s">
        <v>2576</v>
      </c>
      <c r="BN31" s="25" t="s">
        <v>2576</v>
      </c>
      <c r="BO31" s="25" t="s">
        <v>2576</v>
      </c>
      <c r="BP31" s="25" t="s">
        <v>2576</v>
      </c>
      <c r="BQ31" s="25" t="s">
        <v>2576</v>
      </c>
      <c r="BR31" s="25" t="s">
        <v>2576</v>
      </c>
      <c r="BS31" s="25" t="s">
        <v>2576</v>
      </c>
      <c r="BT31" s="25" t="s">
        <v>2576</v>
      </c>
      <c r="BU31" s="25" t="s">
        <v>2576</v>
      </c>
      <c r="BV31" s="25" t="s">
        <v>2576</v>
      </c>
      <c r="BW31" s="25" t="s">
        <v>2576</v>
      </c>
      <c r="BX31" s="25" t="s">
        <v>2576</v>
      </c>
      <c r="BY31" s="25" t="s">
        <v>2576</v>
      </c>
      <c r="BZ31" s="20">
        <v>2754.9</v>
      </c>
      <c r="CA31" s="20">
        <v>0</v>
      </c>
      <c r="CB31" s="20">
        <v>2754.9</v>
      </c>
      <c r="CC31" s="20">
        <v>0</v>
      </c>
      <c r="CD31" s="20">
        <v>0</v>
      </c>
      <c r="CE31" s="20">
        <v>0</v>
      </c>
      <c r="CF31" s="20">
        <v>0</v>
      </c>
      <c r="CG31" s="20">
        <v>0</v>
      </c>
      <c r="CH31" s="20">
        <v>0</v>
      </c>
      <c r="CI31" s="20">
        <v>0</v>
      </c>
      <c r="CJ31" s="20">
        <v>0</v>
      </c>
      <c r="CK31" s="20">
        <v>0</v>
      </c>
      <c r="CL31" s="20">
        <v>0</v>
      </c>
      <c r="CM31" s="20">
        <v>0</v>
      </c>
      <c r="CN31" s="20">
        <v>0</v>
      </c>
      <c r="CO31" s="20">
        <v>0</v>
      </c>
      <c r="CP31" s="20">
        <v>0</v>
      </c>
      <c r="CQ31" s="25" t="s">
        <v>2576</v>
      </c>
      <c r="CR31" s="25" t="s">
        <v>2576</v>
      </c>
      <c r="CS31" s="25" t="s">
        <v>2576</v>
      </c>
      <c r="CT31" s="20">
        <v>0</v>
      </c>
      <c r="CU31" s="20">
        <v>0</v>
      </c>
      <c r="CV31" s="20">
        <v>0</v>
      </c>
      <c r="CW31" s="20">
        <v>0</v>
      </c>
      <c r="CX31" s="20">
        <v>0</v>
      </c>
      <c r="CY31" s="20">
        <v>0</v>
      </c>
      <c r="CZ31" s="25" t="s">
        <v>2576</v>
      </c>
      <c r="DA31" s="25" t="s">
        <v>2576</v>
      </c>
      <c r="DB31" s="25" t="s">
        <v>2576</v>
      </c>
      <c r="DC31" s="20">
        <v>0</v>
      </c>
      <c r="DD31" s="20">
        <v>0</v>
      </c>
      <c r="DE31" s="20">
        <v>0</v>
      </c>
      <c r="DF31" s="20">
        <v>0</v>
      </c>
      <c r="DG31" s="29">
        <v>0</v>
      </c>
    </row>
    <row r="32" ht="15.4" customHeight="1" spans="1:111">
      <c r="A32" s="21" t="s">
        <v>2073</v>
      </c>
      <c r="B32" s="22" t="s">
        <v>1744</v>
      </c>
      <c r="C32" s="22" t="s">
        <v>1744</v>
      </c>
      <c r="D32" s="22" t="s">
        <v>2074</v>
      </c>
      <c r="E32" s="20">
        <v>5518114.95</v>
      </c>
      <c r="F32" s="20">
        <v>4211915.4</v>
      </c>
      <c r="G32" s="20">
        <v>1273404.58</v>
      </c>
      <c r="H32" s="20">
        <v>1149891</v>
      </c>
      <c r="I32" s="20">
        <v>926445.82</v>
      </c>
      <c r="J32" s="20">
        <v>18520</v>
      </c>
      <c r="K32" s="20">
        <v>119904</v>
      </c>
      <c r="L32" s="20">
        <v>169238</v>
      </c>
      <c r="M32" s="20">
        <v>64512</v>
      </c>
      <c r="N32" s="20">
        <v>0</v>
      </c>
      <c r="O32" s="20">
        <v>0</v>
      </c>
      <c r="P32" s="20">
        <v>130000</v>
      </c>
      <c r="Q32" s="20">
        <v>0</v>
      </c>
      <c r="R32" s="20">
        <v>0</v>
      </c>
      <c r="S32" s="20">
        <v>360000</v>
      </c>
      <c r="T32" s="20">
        <v>1155017.55</v>
      </c>
      <c r="U32" s="20">
        <v>260804.7</v>
      </c>
      <c r="V32" s="20">
        <v>232000</v>
      </c>
      <c r="W32" s="20">
        <v>0</v>
      </c>
      <c r="X32" s="20">
        <v>0</v>
      </c>
      <c r="Y32" s="20">
        <v>2480</v>
      </c>
      <c r="Z32" s="20">
        <v>4562</v>
      </c>
      <c r="AA32" s="20">
        <v>12440</v>
      </c>
      <c r="AB32" s="20">
        <v>0</v>
      </c>
      <c r="AC32" s="20">
        <v>0</v>
      </c>
      <c r="AD32" s="20">
        <v>16508</v>
      </c>
      <c r="AE32" s="20">
        <v>0</v>
      </c>
      <c r="AF32" s="20">
        <v>210300</v>
      </c>
      <c r="AG32" s="20">
        <v>0</v>
      </c>
      <c r="AH32" s="20">
        <v>12000</v>
      </c>
      <c r="AI32" s="20">
        <v>10880</v>
      </c>
      <c r="AJ32" s="20">
        <v>30020</v>
      </c>
      <c r="AK32" s="20">
        <v>0</v>
      </c>
      <c r="AL32" s="20">
        <v>0</v>
      </c>
      <c r="AM32" s="20">
        <v>0</v>
      </c>
      <c r="AN32" s="20">
        <v>128165.23</v>
      </c>
      <c r="AO32" s="20">
        <v>2000</v>
      </c>
      <c r="AP32" s="20">
        <v>78077.69</v>
      </c>
      <c r="AQ32" s="20">
        <v>18731.93</v>
      </c>
      <c r="AR32" s="20">
        <v>25480</v>
      </c>
      <c r="AS32" s="20">
        <v>66440</v>
      </c>
      <c r="AT32" s="20">
        <v>0</v>
      </c>
      <c r="AU32" s="20">
        <v>44128</v>
      </c>
      <c r="AV32" s="20">
        <v>151182</v>
      </c>
      <c r="AW32" s="20">
        <v>0</v>
      </c>
      <c r="AX32" s="20">
        <v>0</v>
      </c>
      <c r="AY32" s="20">
        <v>0</v>
      </c>
      <c r="AZ32" s="20">
        <v>148182</v>
      </c>
      <c r="BA32" s="20">
        <v>3000</v>
      </c>
      <c r="BB32" s="20">
        <v>0</v>
      </c>
      <c r="BC32" s="20">
        <v>0</v>
      </c>
      <c r="BD32" s="20">
        <v>0</v>
      </c>
      <c r="BE32" s="20">
        <v>0</v>
      </c>
      <c r="BF32" s="20">
        <v>0</v>
      </c>
      <c r="BG32" s="20">
        <v>0</v>
      </c>
      <c r="BH32" s="20">
        <v>0</v>
      </c>
      <c r="BI32" s="20">
        <v>0</v>
      </c>
      <c r="BJ32" s="20">
        <v>0</v>
      </c>
      <c r="BK32" s="20">
        <v>0</v>
      </c>
      <c r="BL32" s="20">
        <v>0</v>
      </c>
      <c r="BM32" s="25" t="s">
        <v>2576</v>
      </c>
      <c r="BN32" s="25" t="s">
        <v>2576</v>
      </c>
      <c r="BO32" s="25" t="s">
        <v>2576</v>
      </c>
      <c r="BP32" s="25" t="s">
        <v>2576</v>
      </c>
      <c r="BQ32" s="25" t="s">
        <v>2576</v>
      </c>
      <c r="BR32" s="25" t="s">
        <v>2576</v>
      </c>
      <c r="BS32" s="25" t="s">
        <v>2576</v>
      </c>
      <c r="BT32" s="25" t="s">
        <v>2576</v>
      </c>
      <c r="BU32" s="25" t="s">
        <v>2576</v>
      </c>
      <c r="BV32" s="25" t="s">
        <v>2576</v>
      </c>
      <c r="BW32" s="25" t="s">
        <v>2576</v>
      </c>
      <c r="BX32" s="25" t="s">
        <v>2576</v>
      </c>
      <c r="BY32" s="25" t="s">
        <v>2576</v>
      </c>
      <c r="BZ32" s="20">
        <v>0</v>
      </c>
      <c r="CA32" s="20">
        <v>0</v>
      </c>
      <c r="CB32" s="20">
        <v>0</v>
      </c>
      <c r="CC32" s="20">
        <v>0</v>
      </c>
      <c r="CD32" s="20">
        <v>0</v>
      </c>
      <c r="CE32" s="20">
        <v>0</v>
      </c>
      <c r="CF32" s="20">
        <v>0</v>
      </c>
      <c r="CG32" s="20">
        <v>0</v>
      </c>
      <c r="CH32" s="20">
        <v>0</v>
      </c>
      <c r="CI32" s="20">
        <v>0</v>
      </c>
      <c r="CJ32" s="20">
        <v>0</v>
      </c>
      <c r="CK32" s="20">
        <v>0</v>
      </c>
      <c r="CL32" s="20">
        <v>0</v>
      </c>
      <c r="CM32" s="20">
        <v>0</v>
      </c>
      <c r="CN32" s="20">
        <v>0</v>
      </c>
      <c r="CO32" s="20">
        <v>0</v>
      </c>
      <c r="CP32" s="20">
        <v>0</v>
      </c>
      <c r="CQ32" s="25" t="s">
        <v>2576</v>
      </c>
      <c r="CR32" s="25" t="s">
        <v>2576</v>
      </c>
      <c r="CS32" s="25" t="s">
        <v>2576</v>
      </c>
      <c r="CT32" s="20">
        <v>0</v>
      </c>
      <c r="CU32" s="20">
        <v>0</v>
      </c>
      <c r="CV32" s="20">
        <v>0</v>
      </c>
      <c r="CW32" s="20">
        <v>0</v>
      </c>
      <c r="CX32" s="20">
        <v>0</v>
      </c>
      <c r="CY32" s="20">
        <v>0</v>
      </c>
      <c r="CZ32" s="25" t="s">
        <v>2576</v>
      </c>
      <c r="DA32" s="25" t="s">
        <v>2576</v>
      </c>
      <c r="DB32" s="25" t="s">
        <v>2576</v>
      </c>
      <c r="DC32" s="20">
        <v>0</v>
      </c>
      <c r="DD32" s="20">
        <v>0</v>
      </c>
      <c r="DE32" s="20">
        <v>0</v>
      </c>
      <c r="DF32" s="20">
        <v>0</v>
      </c>
      <c r="DG32" s="29">
        <v>0</v>
      </c>
    </row>
    <row r="33" ht="15.4" customHeight="1" spans="1:111">
      <c r="A33" s="21" t="s">
        <v>2075</v>
      </c>
      <c r="B33" s="22" t="s">
        <v>1744</v>
      </c>
      <c r="C33" s="22" t="s">
        <v>1744</v>
      </c>
      <c r="D33" s="22" t="s">
        <v>1955</v>
      </c>
      <c r="E33" s="20">
        <v>5518114.95</v>
      </c>
      <c r="F33" s="20">
        <v>4211915.4</v>
      </c>
      <c r="G33" s="20">
        <v>1273404.58</v>
      </c>
      <c r="H33" s="20">
        <v>1149891</v>
      </c>
      <c r="I33" s="20">
        <v>926445.82</v>
      </c>
      <c r="J33" s="20">
        <v>18520</v>
      </c>
      <c r="K33" s="20">
        <v>119904</v>
      </c>
      <c r="L33" s="20">
        <v>169238</v>
      </c>
      <c r="M33" s="20">
        <v>64512</v>
      </c>
      <c r="N33" s="20">
        <v>0</v>
      </c>
      <c r="O33" s="20">
        <v>0</v>
      </c>
      <c r="P33" s="20">
        <v>130000</v>
      </c>
      <c r="Q33" s="20">
        <v>0</v>
      </c>
      <c r="R33" s="20">
        <v>0</v>
      </c>
      <c r="S33" s="20">
        <v>360000</v>
      </c>
      <c r="T33" s="20">
        <v>1155017.55</v>
      </c>
      <c r="U33" s="20">
        <v>260804.7</v>
      </c>
      <c r="V33" s="20">
        <v>232000</v>
      </c>
      <c r="W33" s="20">
        <v>0</v>
      </c>
      <c r="X33" s="20">
        <v>0</v>
      </c>
      <c r="Y33" s="20">
        <v>2480</v>
      </c>
      <c r="Z33" s="20">
        <v>4562</v>
      </c>
      <c r="AA33" s="20">
        <v>12440</v>
      </c>
      <c r="AB33" s="20">
        <v>0</v>
      </c>
      <c r="AC33" s="20">
        <v>0</v>
      </c>
      <c r="AD33" s="20">
        <v>16508</v>
      </c>
      <c r="AE33" s="20">
        <v>0</v>
      </c>
      <c r="AF33" s="20">
        <v>210300</v>
      </c>
      <c r="AG33" s="20">
        <v>0</v>
      </c>
      <c r="AH33" s="20">
        <v>12000</v>
      </c>
      <c r="AI33" s="20">
        <v>10880</v>
      </c>
      <c r="AJ33" s="20">
        <v>30020</v>
      </c>
      <c r="AK33" s="20">
        <v>0</v>
      </c>
      <c r="AL33" s="20">
        <v>0</v>
      </c>
      <c r="AM33" s="20">
        <v>0</v>
      </c>
      <c r="AN33" s="20">
        <v>128165.23</v>
      </c>
      <c r="AO33" s="20">
        <v>2000</v>
      </c>
      <c r="AP33" s="20">
        <v>78077.69</v>
      </c>
      <c r="AQ33" s="20">
        <v>18731.93</v>
      </c>
      <c r="AR33" s="20">
        <v>25480</v>
      </c>
      <c r="AS33" s="20">
        <v>66440</v>
      </c>
      <c r="AT33" s="20">
        <v>0</v>
      </c>
      <c r="AU33" s="20">
        <v>44128</v>
      </c>
      <c r="AV33" s="20">
        <v>151182</v>
      </c>
      <c r="AW33" s="20">
        <v>0</v>
      </c>
      <c r="AX33" s="20">
        <v>0</v>
      </c>
      <c r="AY33" s="20">
        <v>0</v>
      </c>
      <c r="AZ33" s="20">
        <v>148182</v>
      </c>
      <c r="BA33" s="20">
        <v>3000</v>
      </c>
      <c r="BB33" s="20">
        <v>0</v>
      </c>
      <c r="BC33" s="20">
        <v>0</v>
      </c>
      <c r="BD33" s="20">
        <v>0</v>
      </c>
      <c r="BE33" s="20">
        <v>0</v>
      </c>
      <c r="BF33" s="20">
        <v>0</v>
      </c>
      <c r="BG33" s="20">
        <v>0</v>
      </c>
      <c r="BH33" s="20">
        <v>0</v>
      </c>
      <c r="BI33" s="20">
        <v>0</v>
      </c>
      <c r="BJ33" s="20">
        <v>0</v>
      </c>
      <c r="BK33" s="20">
        <v>0</v>
      </c>
      <c r="BL33" s="20">
        <v>0</v>
      </c>
      <c r="BM33" s="25" t="s">
        <v>2576</v>
      </c>
      <c r="BN33" s="25" t="s">
        <v>2576</v>
      </c>
      <c r="BO33" s="25" t="s">
        <v>2576</v>
      </c>
      <c r="BP33" s="25" t="s">
        <v>2576</v>
      </c>
      <c r="BQ33" s="25" t="s">
        <v>2576</v>
      </c>
      <c r="BR33" s="25" t="s">
        <v>2576</v>
      </c>
      <c r="BS33" s="25" t="s">
        <v>2576</v>
      </c>
      <c r="BT33" s="25" t="s">
        <v>2576</v>
      </c>
      <c r="BU33" s="25" t="s">
        <v>2576</v>
      </c>
      <c r="BV33" s="25" t="s">
        <v>2576</v>
      </c>
      <c r="BW33" s="25" t="s">
        <v>2576</v>
      </c>
      <c r="BX33" s="25" t="s">
        <v>2576</v>
      </c>
      <c r="BY33" s="25" t="s">
        <v>2576</v>
      </c>
      <c r="BZ33" s="20">
        <v>0</v>
      </c>
      <c r="CA33" s="20">
        <v>0</v>
      </c>
      <c r="CB33" s="20">
        <v>0</v>
      </c>
      <c r="CC33" s="20">
        <v>0</v>
      </c>
      <c r="CD33" s="20">
        <v>0</v>
      </c>
      <c r="CE33" s="20">
        <v>0</v>
      </c>
      <c r="CF33" s="20">
        <v>0</v>
      </c>
      <c r="CG33" s="20">
        <v>0</v>
      </c>
      <c r="CH33" s="20">
        <v>0</v>
      </c>
      <c r="CI33" s="20">
        <v>0</v>
      </c>
      <c r="CJ33" s="20">
        <v>0</v>
      </c>
      <c r="CK33" s="20">
        <v>0</v>
      </c>
      <c r="CL33" s="20">
        <v>0</v>
      </c>
      <c r="CM33" s="20">
        <v>0</v>
      </c>
      <c r="CN33" s="20">
        <v>0</v>
      </c>
      <c r="CO33" s="20">
        <v>0</v>
      </c>
      <c r="CP33" s="20">
        <v>0</v>
      </c>
      <c r="CQ33" s="25" t="s">
        <v>2576</v>
      </c>
      <c r="CR33" s="25" t="s">
        <v>2576</v>
      </c>
      <c r="CS33" s="25" t="s">
        <v>2576</v>
      </c>
      <c r="CT33" s="20">
        <v>0</v>
      </c>
      <c r="CU33" s="20">
        <v>0</v>
      </c>
      <c r="CV33" s="20">
        <v>0</v>
      </c>
      <c r="CW33" s="20">
        <v>0</v>
      </c>
      <c r="CX33" s="20">
        <v>0</v>
      </c>
      <c r="CY33" s="20">
        <v>0</v>
      </c>
      <c r="CZ33" s="25" t="s">
        <v>2576</v>
      </c>
      <c r="DA33" s="25" t="s">
        <v>2576</v>
      </c>
      <c r="DB33" s="25" t="s">
        <v>2576</v>
      </c>
      <c r="DC33" s="20">
        <v>0</v>
      </c>
      <c r="DD33" s="20">
        <v>0</v>
      </c>
      <c r="DE33" s="20">
        <v>0</v>
      </c>
      <c r="DF33" s="20">
        <v>0</v>
      </c>
      <c r="DG33" s="29">
        <v>0</v>
      </c>
    </row>
    <row r="34" ht="15.4" customHeight="1" spans="1:111">
      <c r="A34" s="21" t="s">
        <v>2081</v>
      </c>
      <c r="B34" s="22" t="s">
        <v>1744</v>
      </c>
      <c r="C34" s="22" t="s">
        <v>1744</v>
      </c>
      <c r="D34" s="22" t="s">
        <v>2082</v>
      </c>
      <c r="E34" s="20">
        <v>951173.8</v>
      </c>
      <c r="F34" s="20">
        <v>788155</v>
      </c>
      <c r="G34" s="20">
        <v>265323</v>
      </c>
      <c r="H34" s="20">
        <v>167244</v>
      </c>
      <c r="I34" s="20">
        <v>315033</v>
      </c>
      <c r="J34" s="20">
        <v>0</v>
      </c>
      <c r="K34" s="20">
        <v>0</v>
      </c>
      <c r="L34" s="20">
        <v>0</v>
      </c>
      <c r="M34" s="20">
        <v>0</v>
      </c>
      <c r="N34" s="20">
        <v>0</v>
      </c>
      <c r="O34" s="20">
        <v>0</v>
      </c>
      <c r="P34" s="20">
        <v>0</v>
      </c>
      <c r="Q34" s="20">
        <v>40555</v>
      </c>
      <c r="R34" s="20">
        <v>0</v>
      </c>
      <c r="S34" s="20">
        <v>0</v>
      </c>
      <c r="T34" s="20">
        <v>163018.8</v>
      </c>
      <c r="U34" s="20">
        <v>21262.8</v>
      </c>
      <c r="V34" s="20">
        <v>47310</v>
      </c>
      <c r="W34" s="20">
        <v>0</v>
      </c>
      <c r="X34" s="20">
        <v>0</v>
      </c>
      <c r="Y34" s="20">
        <v>0</v>
      </c>
      <c r="Z34" s="20">
        <v>0</v>
      </c>
      <c r="AA34" s="20">
        <v>0</v>
      </c>
      <c r="AB34" s="20">
        <v>0</v>
      </c>
      <c r="AC34" s="20">
        <v>0</v>
      </c>
      <c r="AD34" s="20">
        <v>13545</v>
      </c>
      <c r="AE34" s="20">
        <v>0</v>
      </c>
      <c r="AF34" s="20">
        <v>0</v>
      </c>
      <c r="AG34" s="20">
        <v>0</v>
      </c>
      <c r="AH34" s="20">
        <v>0</v>
      </c>
      <c r="AI34" s="20">
        <v>1000</v>
      </c>
      <c r="AJ34" s="20">
        <v>4033</v>
      </c>
      <c r="AK34" s="20">
        <v>0</v>
      </c>
      <c r="AL34" s="20">
        <v>0</v>
      </c>
      <c r="AM34" s="20">
        <v>0</v>
      </c>
      <c r="AN34" s="20">
        <v>2300</v>
      </c>
      <c r="AO34" s="20">
        <v>0</v>
      </c>
      <c r="AP34" s="20">
        <v>42428</v>
      </c>
      <c r="AQ34" s="20">
        <v>8400</v>
      </c>
      <c r="AR34" s="20">
        <v>0</v>
      </c>
      <c r="AS34" s="20">
        <v>22740</v>
      </c>
      <c r="AT34" s="20">
        <v>0</v>
      </c>
      <c r="AU34" s="20">
        <v>0</v>
      </c>
      <c r="AV34" s="20">
        <v>0</v>
      </c>
      <c r="AW34" s="20">
        <v>0</v>
      </c>
      <c r="AX34" s="20">
        <v>0</v>
      </c>
      <c r="AY34" s="20">
        <v>0</v>
      </c>
      <c r="AZ34" s="20">
        <v>0</v>
      </c>
      <c r="BA34" s="20">
        <v>0</v>
      </c>
      <c r="BB34" s="20">
        <v>0</v>
      </c>
      <c r="BC34" s="20">
        <v>0</v>
      </c>
      <c r="BD34" s="20">
        <v>0</v>
      </c>
      <c r="BE34" s="20">
        <v>0</v>
      </c>
      <c r="BF34" s="20">
        <v>0</v>
      </c>
      <c r="BG34" s="20">
        <v>0</v>
      </c>
      <c r="BH34" s="20">
        <v>0</v>
      </c>
      <c r="BI34" s="20">
        <v>0</v>
      </c>
      <c r="BJ34" s="20">
        <v>0</v>
      </c>
      <c r="BK34" s="20">
        <v>0</v>
      </c>
      <c r="BL34" s="20">
        <v>0</v>
      </c>
      <c r="BM34" s="25" t="s">
        <v>2576</v>
      </c>
      <c r="BN34" s="25" t="s">
        <v>2576</v>
      </c>
      <c r="BO34" s="25" t="s">
        <v>2576</v>
      </c>
      <c r="BP34" s="25" t="s">
        <v>2576</v>
      </c>
      <c r="BQ34" s="25" t="s">
        <v>2576</v>
      </c>
      <c r="BR34" s="25" t="s">
        <v>2576</v>
      </c>
      <c r="BS34" s="25" t="s">
        <v>2576</v>
      </c>
      <c r="BT34" s="25" t="s">
        <v>2576</v>
      </c>
      <c r="BU34" s="25" t="s">
        <v>2576</v>
      </c>
      <c r="BV34" s="25" t="s">
        <v>2576</v>
      </c>
      <c r="BW34" s="25" t="s">
        <v>2576</v>
      </c>
      <c r="BX34" s="25" t="s">
        <v>2576</v>
      </c>
      <c r="BY34" s="25" t="s">
        <v>2576</v>
      </c>
      <c r="BZ34" s="20">
        <v>0</v>
      </c>
      <c r="CA34" s="20">
        <v>0</v>
      </c>
      <c r="CB34" s="20">
        <v>0</v>
      </c>
      <c r="CC34" s="20">
        <v>0</v>
      </c>
      <c r="CD34" s="20">
        <v>0</v>
      </c>
      <c r="CE34" s="20">
        <v>0</v>
      </c>
      <c r="CF34" s="20">
        <v>0</v>
      </c>
      <c r="CG34" s="20">
        <v>0</v>
      </c>
      <c r="CH34" s="20">
        <v>0</v>
      </c>
      <c r="CI34" s="20">
        <v>0</v>
      </c>
      <c r="CJ34" s="20">
        <v>0</v>
      </c>
      <c r="CK34" s="20">
        <v>0</v>
      </c>
      <c r="CL34" s="20">
        <v>0</v>
      </c>
      <c r="CM34" s="20">
        <v>0</v>
      </c>
      <c r="CN34" s="20">
        <v>0</v>
      </c>
      <c r="CO34" s="20">
        <v>0</v>
      </c>
      <c r="CP34" s="20">
        <v>0</v>
      </c>
      <c r="CQ34" s="25" t="s">
        <v>2576</v>
      </c>
      <c r="CR34" s="25" t="s">
        <v>2576</v>
      </c>
      <c r="CS34" s="25" t="s">
        <v>2576</v>
      </c>
      <c r="CT34" s="20">
        <v>0</v>
      </c>
      <c r="CU34" s="20">
        <v>0</v>
      </c>
      <c r="CV34" s="20">
        <v>0</v>
      </c>
      <c r="CW34" s="20">
        <v>0</v>
      </c>
      <c r="CX34" s="20">
        <v>0</v>
      </c>
      <c r="CY34" s="20">
        <v>0</v>
      </c>
      <c r="CZ34" s="25" t="s">
        <v>2576</v>
      </c>
      <c r="DA34" s="25" t="s">
        <v>2576</v>
      </c>
      <c r="DB34" s="25" t="s">
        <v>2576</v>
      </c>
      <c r="DC34" s="20">
        <v>0</v>
      </c>
      <c r="DD34" s="20">
        <v>0</v>
      </c>
      <c r="DE34" s="20">
        <v>0</v>
      </c>
      <c r="DF34" s="20">
        <v>0</v>
      </c>
      <c r="DG34" s="29">
        <v>0</v>
      </c>
    </row>
    <row r="35" ht="15.4" customHeight="1" spans="1:111">
      <c r="A35" s="21" t="s">
        <v>2083</v>
      </c>
      <c r="B35" s="22" t="s">
        <v>1744</v>
      </c>
      <c r="C35" s="22" t="s">
        <v>1744</v>
      </c>
      <c r="D35" s="22" t="s">
        <v>1955</v>
      </c>
      <c r="E35" s="20">
        <v>951173.8</v>
      </c>
      <c r="F35" s="20">
        <v>788155</v>
      </c>
      <c r="G35" s="20">
        <v>265323</v>
      </c>
      <c r="H35" s="20">
        <v>167244</v>
      </c>
      <c r="I35" s="20">
        <v>315033</v>
      </c>
      <c r="J35" s="20">
        <v>0</v>
      </c>
      <c r="K35" s="20">
        <v>0</v>
      </c>
      <c r="L35" s="20">
        <v>0</v>
      </c>
      <c r="M35" s="20">
        <v>0</v>
      </c>
      <c r="N35" s="20">
        <v>0</v>
      </c>
      <c r="O35" s="20">
        <v>0</v>
      </c>
      <c r="P35" s="20">
        <v>0</v>
      </c>
      <c r="Q35" s="20">
        <v>40555</v>
      </c>
      <c r="R35" s="20">
        <v>0</v>
      </c>
      <c r="S35" s="20">
        <v>0</v>
      </c>
      <c r="T35" s="20">
        <v>163018.8</v>
      </c>
      <c r="U35" s="20">
        <v>21262.8</v>
      </c>
      <c r="V35" s="20">
        <v>47310</v>
      </c>
      <c r="W35" s="20">
        <v>0</v>
      </c>
      <c r="X35" s="20">
        <v>0</v>
      </c>
      <c r="Y35" s="20">
        <v>0</v>
      </c>
      <c r="Z35" s="20">
        <v>0</v>
      </c>
      <c r="AA35" s="20">
        <v>0</v>
      </c>
      <c r="AB35" s="20">
        <v>0</v>
      </c>
      <c r="AC35" s="20">
        <v>0</v>
      </c>
      <c r="AD35" s="20">
        <v>13545</v>
      </c>
      <c r="AE35" s="20">
        <v>0</v>
      </c>
      <c r="AF35" s="20">
        <v>0</v>
      </c>
      <c r="AG35" s="20">
        <v>0</v>
      </c>
      <c r="AH35" s="20">
        <v>0</v>
      </c>
      <c r="AI35" s="20">
        <v>1000</v>
      </c>
      <c r="AJ35" s="20">
        <v>4033</v>
      </c>
      <c r="AK35" s="20">
        <v>0</v>
      </c>
      <c r="AL35" s="20">
        <v>0</v>
      </c>
      <c r="AM35" s="20">
        <v>0</v>
      </c>
      <c r="AN35" s="20">
        <v>2300</v>
      </c>
      <c r="AO35" s="20">
        <v>0</v>
      </c>
      <c r="AP35" s="20">
        <v>42428</v>
      </c>
      <c r="AQ35" s="20">
        <v>8400</v>
      </c>
      <c r="AR35" s="20">
        <v>0</v>
      </c>
      <c r="AS35" s="20">
        <v>22740</v>
      </c>
      <c r="AT35" s="20">
        <v>0</v>
      </c>
      <c r="AU35" s="20">
        <v>0</v>
      </c>
      <c r="AV35" s="20">
        <v>0</v>
      </c>
      <c r="AW35" s="20">
        <v>0</v>
      </c>
      <c r="AX35" s="20">
        <v>0</v>
      </c>
      <c r="AY35" s="20">
        <v>0</v>
      </c>
      <c r="AZ35" s="20">
        <v>0</v>
      </c>
      <c r="BA35" s="20">
        <v>0</v>
      </c>
      <c r="BB35" s="20">
        <v>0</v>
      </c>
      <c r="BC35" s="20">
        <v>0</v>
      </c>
      <c r="BD35" s="20">
        <v>0</v>
      </c>
      <c r="BE35" s="20">
        <v>0</v>
      </c>
      <c r="BF35" s="20">
        <v>0</v>
      </c>
      <c r="BG35" s="20">
        <v>0</v>
      </c>
      <c r="BH35" s="20">
        <v>0</v>
      </c>
      <c r="BI35" s="20">
        <v>0</v>
      </c>
      <c r="BJ35" s="20">
        <v>0</v>
      </c>
      <c r="BK35" s="20">
        <v>0</v>
      </c>
      <c r="BL35" s="20">
        <v>0</v>
      </c>
      <c r="BM35" s="25" t="s">
        <v>2576</v>
      </c>
      <c r="BN35" s="25" t="s">
        <v>2576</v>
      </c>
      <c r="BO35" s="25" t="s">
        <v>2576</v>
      </c>
      <c r="BP35" s="25" t="s">
        <v>2576</v>
      </c>
      <c r="BQ35" s="25" t="s">
        <v>2576</v>
      </c>
      <c r="BR35" s="25" t="s">
        <v>2576</v>
      </c>
      <c r="BS35" s="25" t="s">
        <v>2576</v>
      </c>
      <c r="BT35" s="25" t="s">
        <v>2576</v>
      </c>
      <c r="BU35" s="25" t="s">
        <v>2576</v>
      </c>
      <c r="BV35" s="25" t="s">
        <v>2576</v>
      </c>
      <c r="BW35" s="25" t="s">
        <v>2576</v>
      </c>
      <c r="BX35" s="25" t="s">
        <v>2576</v>
      </c>
      <c r="BY35" s="25" t="s">
        <v>2576</v>
      </c>
      <c r="BZ35" s="20">
        <v>0</v>
      </c>
      <c r="CA35" s="20">
        <v>0</v>
      </c>
      <c r="CB35" s="20">
        <v>0</v>
      </c>
      <c r="CC35" s="20">
        <v>0</v>
      </c>
      <c r="CD35" s="20">
        <v>0</v>
      </c>
      <c r="CE35" s="20">
        <v>0</v>
      </c>
      <c r="CF35" s="20">
        <v>0</v>
      </c>
      <c r="CG35" s="20">
        <v>0</v>
      </c>
      <c r="CH35" s="20">
        <v>0</v>
      </c>
      <c r="CI35" s="20">
        <v>0</v>
      </c>
      <c r="CJ35" s="20">
        <v>0</v>
      </c>
      <c r="CK35" s="20">
        <v>0</v>
      </c>
      <c r="CL35" s="20">
        <v>0</v>
      </c>
      <c r="CM35" s="20">
        <v>0</v>
      </c>
      <c r="CN35" s="20">
        <v>0</v>
      </c>
      <c r="CO35" s="20">
        <v>0</v>
      </c>
      <c r="CP35" s="20">
        <v>0</v>
      </c>
      <c r="CQ35" s="25" t="s">
        <v>2576</v>
      </c>
      <c r="CR35" s="25" t="s">
        <v>2576</v>
      </c>
      <c r="CS35" s="25" t="s">
        <v>2576</v>
      </c>
      <c r="CT35" s="20">
        <v>0</v>
      </c>
      <c r="CU35" s="20">
        <v>0</v>
      </c>
      <c r="CV35" s="20">
        <v>0</v>
      </c>
      <c r="CW35" s="20">
        <v>0</v>
      </c>
      <c r="CX35" s="20">
        <v>0</v>
      </c>
      <c r="CY35" s="20">
        <v>0</v>
      </c>
      <c r="CZ35" s="25" t="s">
        <v>2576</v>
      </c>
      <c r="DA35" s="25" t="s">
        <v>2576</v>
      </c>
      <c r="DB35" s="25" t="s">
        <v>2576</v>
      </c>
      <c r="DC35" s="20">
        <v>0</v>
      </c>
      <c r="DD35" s="20">
        <v>0</v>
      </c>
      <c r="DE35" s="20">
        <v>0</v>
      </c>
      <c r="DF35" s="20">
        <v>0</v>
      </c>
      <c r="DG35" s="29">
        <v>0</v>
      </c>
    </row>
    <row r="36" ht="15.4" customHeight="1" spans="1:111">
      <c r="A36" s="21" t="s">
        <v>2089</v>
      </c>
      <c r="B36" s="22" t="s">
        <v>1744</v>
      </c>
      <c r="C36" s="22" t="s">
        <v>1744</v>
      </c>
      <c r="D36" s="22" t="s">
        <v>2090</v>
      </c>
      <c r="E36" s="20">
        <v>1040239</v>
      </c>
      <c r="F36" s="20">
        <v>943921.08</v>
      </c>
      <c r="G36" s="20">
        <v>309154.08</v>
      </c>
      <c r="H36" s="20">
        <v>173648</v>
      </c>
      <c r="I36" s="20">
        <v>444322</v>
      </c>
      <c r="J36" s="20">
        <v>0</v>
      </c>
      <c r="K36" s="20">
        <v>16797</v>
      </c>
      <c r="L36" s="20">
        <v>0</v>
      </c>
      <c r="M36" s="20">
        <v>0</v>
      </c>
      <c r="N36" s="20">
        <v>0</v>
      </c>
      <c r="O36" s="20">
        <v>0</v>
      </c>
      <c r="P36" s="20">
        <v>0</v>
      </c>
      <c r="Q36" s="20">
        <v>0</v>
      </c>
      <c r="R36" s="20">
        <v>0</v>
      </c>
      <c r="S36" s="20">
        <v>0</v>
      </c>
      <c r="T36" s="20">
        <v>96317.92</v>
      </c>
      <c r="U36" s="20">
        <v>190.92</v>
      </c>
      <c r="V36" s="20">
        <v>0</v>
      </c>
      <c r="W36" s="20">
        <v>0</v>
      </c>
      <c r="X36" s="20">
        <v>0</v>
      </c>
      <c r="Y36" s="20">
        <v>0</v>
      </c>
      <c r="Z36" s="20">
        <v>0</v>
      </c>
      <c r="AA36" s="20">
        <v>0</v>
      </c>
      <c r="AB36" s="20">
        <v>0</v>
      </c>
      <c r="AC36" s="20">
        <v>0</v>
      </c>
      <c r="AD36" s="20">
        <v>0</v>
      </c>
      <c r="AE36" s="20">
        <v>0</v>
      </c>
      <c r="AF36" s="20">
        <v>0</v>
      </c>
      <c r="AG36" s="20">
        <v>0</v>
      </c>
      <c r="AH36" s="20">
        <v>0</v>
      </c>
      <c r="AI36" s="20">
        <v>0</v>
      </c>
      <c r="AJ36" s="20">
        <v>592</v>
      </c>
      <c r="AK36" s="20">
        <v>0</v>
      </c>
      <c r="AL36" s="20">
        <v>0</v>
      </c>
      <c r="AM36" s="20">
        <v>0</v>
      </c>
      <c r="AN36" s="20">
        <v>0</v>
      </c>
      <c r="AO36" s="20">
        <v>0</v>
      </c>
      <c r="AP36" s="20">
        <v>49755</v>
      </c>
      <c r="AQ36" s="20">
        <v>1000</v>
      </c>
      <c r="AR36" s="20">
        <v>0</v>
      </c>
      <c r="AS36" s="20">
        <v>44780</v>
      </c>
      <c r="AT36" s="20">
        <v>0</v>
      </c>
      <c r="AU36" s="20">
        <v>0</v>
      </c>
      <c r="AV36" s="20">
        <v>0</v>
      </c>
      <c r="AW36" s="20">
        <v>0</v>
      </c>
      <c r="AX36" s="20">
        <v>0</v>
      </c>
      <c r="AY36" s="20">
        <v>0</v>
      </c>
      <c r="AZ36" s="20">
        <v>0</v>
      </c>
      <c r="BA36" s="20">
        <v>0</v>
      </c>
      <c r="BB36" s="20">
        <v>0</v>
      </c>
      <c r="BC36" s="20">
        <v>0</v>
      </c>
      <c r="BD36" s="20">
        <v>0</v>
      </c>
      <c r="BE36" s="20">
        <v>0</v>
      </c>
      <c r="BF36" s="20">
        <v>0</v>
      </c>
      <c r="BG36" s="20">
        <v>0</v>
      </c>
      <c r="BH36" s="20">
        <v>0</v>
      </c>
      <c r="BI36" s="20">
        <v>0</v>
      </c>
      <c r="BJ36" s="20">
        <v>0</v>
      </c>
      <c r="BK36" s="20">
        <v>0</v>
      </c>
      <c r="BL36" s="20">
        <v>0</v>
      </c>
      <c r="BM36" s="25" t="s">
        <v>2576</v>
      </c>
      <c r="BN36" s="25" t="s">
        <v>2576</v>
      </c>
      <c r="BO36" s="25" t="s">
        <v>2576</v>
      </c>
      <c r="BP36" s="25" t="s">
        <v>2576</v>
      </c>
      <c r="BQ36" s="25" t="s">
        <v>2576</v>
      </c>
      <c r="BR36" s="25" t="s">
        <v>2576</v>
      </c>
      <c r="BS36" s="25" t="s">
        <v>2576</v>
      </c>
      <c r="BT36" s="25" t="s">
        <v>2576</v>
      </c>
      <c r="BU36" s="25" t="s">
        <v>2576</v>
      </c>
      <c r="BV36" s="25" t="s">
        <v>2576</v>
      </c>
      <c r="BW36" s="25" t="s">
        <v>2576</v>
      </c>
      <c r="BX36" s="25" t="s">
        <v>2576</v>
      </c>
      <c r="BY36" s="25" t="s">
        <v>2576</v>
      </c>
      <c r="BZ36" s="20">
        <v>0</v>
      </c>
      <c r="CA36" s="20">
        <v>0</v>
      </c>
      <c r="CB36" s="20">
        <v>0</v>
      </c>
      <c r="CC36" s="20">
        <v>0</v>
      </c>
      <c r="CD36" s="20">
        <v>0</v>
      </c>
      <c r="CE36" s="20">
        <v>0</v>
      </c>
      <c r="CF36" s="20">
        <v>0</v>
      </c>
      <c r="CG36" s="20">
        <v>0</v>
      </c>
      <c r="CH36" s="20">
        <v>0</v>
      </c>
      <c r="CI36" s="20">
        <v>0</v>
      </c>
      <c r="CJ36" s="20">
        <v>0</v>
      </c>
      <c r="CK36" s="20">
        <v>0</v>
      </c>
      <c r="CL36" s="20">
        <v>0</v>
      </c>
      <c r="CM36" s="20">
        <v>0</v>
      </c>
      <c r="CN36" s="20">
        <v>0</v>
      </c>
      <c r="CO36" s="20">
        <v>0</v>
      </c>
      <c r="CP36" s="20">
        <v>0</v>
      </c>
      <c r="CQ36" s="25" t="s">
        <v>2576</v>
      </c>
      <c r="CR36" s="25" t="s">
        <v>2576</v>
      </c>
      <c r="CS36" s="25" t="s">
        <v>2576</v>
      </c>
      <c r="CT36" s="20">
        <v>0</v>
      </c>
      <c r="CU36" s="20">
        <v>0</v>
      </c>
      <c r="CV36" s="20">
        <v>0</v>
      </c>
      <c r="CW36" s="20">
        <v>0</v>
      </c>
      <c r="CX36" s="20">
        <v>0</v>
      </c>
      <c r="CY36" s="20">
        <v>0</v>
      </c>
      <c r="CZ36" s="25" t="s">
        <v>2576</v>
      </c>
      <c r="DA36" s="25" t="s">
        <v>2576</v>
      </c>
      <c r="DB36" s="25" t="s">
        <v>2576</v>
      </c>
      <c r="DC36" s="20">
        <v>0</v>
      </c>
      <c r="DD36" s="20">
        <v>0</v>
      </c>
      <c r="DE36" s="20">
        <v>0</v>
      </c>
      <c r="DF36" s="20">
        <v>0</v>
      </c>
      <c r="DG36" s="29">
        <v>0</v>
      </c>
    </row>
    <row r="37" ht="15.4" customHeight="1" spans="1:111">
      <c r="A37" s="21" t="s">
        <v>2091</v>
      </c>
      <c r="B37" s="22" t="s">
        <v>1744</v>
      </c>
      <c r="C37" s="22" t="s">
        <v>1744</v>
      </c>
      <c r="D37" s="22" t="s">
        <v>1955</v>
      </c>
      <c r="E37" s="20">
        <v>1040239</v>
      </c>
      <c r="F37" s="20">
        <v>943921.08</v>
      </c>
      <c r="G37" s="20">
        <v>309154.08</v>
      </c>
      <c r="H37" s="20">
        <v>173648</v>
      </c>
      <c r="I37" s="20">
        <v>444322</v>
      </c>
      <c r="J37" s="20">
        <v>0</v>
      </c>
      <c r="K37" s="20">
        <v>16797</v>
      </c>
      <c r="L37" s="20">
        <v>0</v>
      </c>
      <c r="M37" s="20">
        <v>0</v>
      </c>
      <c r="N37" s="20">
        <v>0</v>
      </c>
      <c r="O37" s="20">
        <v>0</v>
      </c>
      <c r="P37" s="20">
        <v>0</v>
      </c>
      <c r="Q37" s="20">
        <v>0</v>
      </c>
      <c r="R37" s="20">
        <v>0</v>
      </c>
      <c r="S37" s="20">
        <v>0</v>
      </c>
      <c r="T37" s="20">
        <v>96317.92</v>
      </c>
      <c r="U37" s="20">
        <v>190.92</v>
      </c>
      <c r="V37" s="20">
        <v>0</v>
      </c>
      <c r="W37" s="20">
        <v>0</v>
      </c>
      <c r="X37" s="20">
        <v>0</v>
      </c>
      <c r="Y37" s="20">
        <v>0</v>
      </c>
      <c r="Z37" s="20">
        <v>0</v>
      </c>
      <c r="AA37" s="20">
        <v>0</v>
      </c>
      <c r="AB37" s="20">
        <v>0</v>
      </c>
      <c r="AC37" s="20">
        <v>0</v>
      </c>
      <c r="AD37" s="20">
        <v>0</v>
      </c>
      <c r="AE37" s="20">
        <v>0</v>
      </c>
      <c r="AF37" s="20">
        <v>0</v>
      </c>
      <c r="AG37" s="20">
        <v>0</v>
      </c>
      <c r="AH37" s="20">
        <v>0</v>
      </c>
      <c r="AI37" s="20">
        <v>0</v>
      </c>
      <c r="AJ37" s="20">
        <v>592</v>
      </c>
      <c r="AK37" s="20">
        <v>0</v>
      </c>
      <c r="AL37" s="20">
        <v>0</v>
      </c>
      <c r="AM37" s="20">
        <v>0</v>
      </c>
      <c r="AN37" s="20">
        <v>0</v>
      </c>
      <c r="AO37" s="20">
        <v>0</v>
      </c>
      <c r="AP37" s="20">
        <v>49755</v>
      </c>
      <c r="AQ37" s="20">
        <v>1000</v>
      </c>
      <c r="AR37" s="20">
        <v>0</v>
      </c>
      <c r="AS37" s="20">
        <v>44780</v>
      </c>
      <c r="AT37" s="20">
        <v>0</v>
      </c>
      <c r="AU37" s="20">
        <v>0</v>
      </c>
      <c r="AV37" s="20">
        <v>0</v>
      </c>
      <c r="AW37" s="20">
        <v>0</v>
      </c>
      <c r="AX37" s="20">
        <v>0</v>
      </c>
      <c r="AY37" s="20">
        <v>0</v>
      </c>
      <c r="AZ37" s="20">
        <v>0</v>
      </c>
      <c r="BA37" s="20">
        <v>0</v>
      </c>
      <c r="BB37" s="20">
        <v>0</v>
      </c>
      <c r="BC37" s="20">
        <v>0</v>
      </c>
      <c r="BD37" s="20">
        <v>0</v>
      </c>
      <c r="BE37" s="20">
        <v>0</v>
      </c>
      <c r="BF37" s="20">
        <v>0</v>
      </c>
      <c r="BG37" s="20">
        <v>0</v>
      </c>
      <c r="BH37" s="20">
        <v>0</v>
      </c>
      <c r="BI37" s="20">
        <v>0</v>
      </c>
      <c r="BJ37" s="20">
        <v>0</v>
      </c>
      <c r="BK37" s="20">
        <v>0</v>
      </c>
      <c r="BL37" s="20">
        <v>0</v>
      </c>
      <c r="BM37" s="25" t="s">
        <v>2576</v>
      </c>
      <c r="BN37" s="25" t="s">
        <v>2576</v>
      </c>
      <c r="BO37" s="25" t="s">
        <v>2576</v>
      </c>
      <c r="BP37" s="25" t="s">
        <v>2576</v>
      </c>
      <c r="BQ37" s="25" t="s">
        <v>2576</v>
      </c>
      <c r="BR37" s="25" t="s">
        <v>2576</v>
      </c>
      <c r="BS37" s="25" t="s">
        <v>2576</v>
      </c>
      <c r="BT37" s="25" t="s">
        <v>2576</v>
      </c>
      <c r="BU37" s="25" t="s">
        <v>2576</v>
      </c>
      <c r="BV37" s="25" t="s">
        <v>2576</v>
      </c>
      <c r="BW37" s="25" t="s">
        <v>2576</v>
      </c>
      <c r="BX37" s="25" t="s">
        <v>2576</v>
      </c>
      <c r="BY37" s="25" t="s">
        <v>2576</v>
      </c>
      <c r="BZ37" s="20">
        <v>0</v>
      </c>
      <c r="CA37" s="20">
        <v>0</v>
      </c>
      <c r="CB37" s="20">
        <v>0</v>
      </c>
      <c r="CC37" s="20">
        <v>0</v>
      </c>
      <c r="CD37" s="20">
        <v>0</v>
      </c>
      <c r="CE37" s="20">
        <v>0</v>
      </c>
      <c r="CF37" s="20">
        <v>0</v>
      </c>
      <c r="CG37" s="20">
        <v>0</v>
      </c>
      <c r="CH37" s="20">
        <v>0</v>
      </c>
      <c r="CI37" s="20">
        <v>0</v>
      </c>
      <c r="CJ37" s="20">
        <v>0</v>
      </c>
      <c r="CK37" s="20">
        <v>0</v>
      </c>
      <c r="CL37" s="20">
        <v>0</v>
      </c>
      <c r="CM37" s="20">
        <v>0</v>
      </c>
      <c r="CN37" s="20">
        <v>0</v>
      </c>
      <c r="CO37" s="20">
        <v>0</v>
      </c>
      <c r="CP37" s="20">
        <v>0</v>
      </c>
      <c r="CQ37" s="25" t="s">
        <v>2576</v>
      </c>
      <c r="CR37" s="25" t="s">
        <v>2576</v>
      </c>
      <c r="CS37" s="25" t="s">
        <v>2576</v>
      </c>
      <c r="CT37" s="20">
        <v>0</v>
      </c>
      <c r="CU37" s="20">
        <v>0</v>
      </c>
      <c r="CV37" s="20">
        <v>0</v>
      </c>
      <c r="CW37" s="20">
        <v>0</v>
      </c>
      <c r="CX37" s="20">
        <v>0</v>
      </c>
      <c r="CY37" s="20">
        <v>0</v>
      </c>
      <c r="CZ37" s="25" t="s">
        <v>2576</v>
      </c>
      <c r="DA37" s="25" t="s">
        <v>2576</v>
      </c>
      <c r="DB37" s="25" t="s">
        <v>2576</v>
      </c>
      <c r="DC37" s="20">
        <v>0</v>
      </c>
      <c r="DD37" s="20">
        <v>0</v>
      </c>
      <c r="DE37" s="20">
        <v>0</v>
      </c>
      <c r="DF37" s="20">
        <v>0</v>
      </c>
      <c r="DG37" s="29">
        <v>0</v>
      </c>
    </row>
    <row r="38" ht="15.4" customHeight="1" spans="1:111">
      <c r="A38" s="21" t="s">
        <v>2095</v>
      </c>
      <c r="B38" s="22" t="s">
        <v>1744</v>
      </c>
      <c r="C38" s="22" t="s">
        <v>1744</v>
      </c>
      <c r="D38" s="22" t="s">
        <v>2096</v>
      </c>
      <c r="E38" s="20">
        <v>700313.93</v>
      </c>
      <c r="F38" s="20">
        <v>639413.93</v>
      </c>
      <c r="G38" s="20">
        <v>214117</v>
      </c>
      <c r="H38" s="20">
        <v>124604.93</v>
      </c>
      <c r="I38" s="20">
        <v>300692</v>
      </c>
      <c r="J38" s="20">
        <v>0</v>
      </c>
      <c r="K38" s="20">
        <v>0</v>
      </c>
      <c r="L38" s="20">
        <v>0</v>
      </c>
      <c r="M38" s="20">
        <v>0</v>
      </c>
      <c r="N38" s="20">
        <v>0</v>
      </c>
      <c r="O38" s="20">
        <v>0</v>
      </c>
      <c r="P38" s="20">
        <v>0</v>
      </c>
      <c r="Q38" s="20">
        <v>0</v>
      </c>
      <c r="R38" s="20">
        <v>0</v>
      </c>
      <c r="S38" s="20">
        <v>0</v>
      </c>
      <c r="T38" s="20">
        <v>60900</v>
      </c>
      <c r="U38" s="20">
        <v>15665</v>
      </c>
      <c r="V38" s="20">
        <v>7647</v>
      </c>
      <c r="W38" s="20">
        <v>0</v>
      </c>
      <c r="X38" s="20">
        <v>10</v>
      </c>
      <c r="Y38" s="20">
        <v>0</v>
      </c>
      <c r="Z38" s="20">
        <v>0</v>
      </c>
      <c r="AA38" s="20">
        <v>2900</v>
      </c>
      <c r="AB38" s="20">
        <v>0</v>
      </c>
      <c r="AC38" s="20">
        <v>0</v>
      </c>
      <c r="AD38" s="20">
        <v>9275</v>
      </c>
      <c r="AE38" s="20">
        <v>0</v>
      </c>
      <c r="AF38" s="20">
        <v>0</v>
      </c>
      <c r="AG38" s="20">
        <v>0</v>
      </c>
      <c r="AH38" s="20">
        <v>0</v>
      </c>
      <c r="AI38" s="20">
        <v>880</v>
      </c>
      <c r="AJ38" s="20">
        <v>0</v>
      </c>
      <c r="AK38" s="20">
        <v>0</v>
      </c>
      <c r="AL38" s="20">
        <v>0</v>
      </c>
      <c r="AM38" s="20">
        <v>0</v>
      </c>
      <c r="AN38" s="20">
        <v>0</v>
      </c>
      <c r="AO38" s="20">
        <v>0</v>
      </c>
      <c r="AP38" s="20">
        <v>8600</v>
      </c>
      <c r="AQ38" s="20">
        <v>13930</v>
      </c>
      <c r="AR38" s="20">
        <v>0</v>
      </c>
      <c r="AS38" s="20">
        <v>0</v>
      </c>
      <c r="AT38" s="20">
        <v>0</v>
      </c>
      <c r="AU38" s="20">
        <v>1993</v>
      </c>
      <c r="AV38" s="20">
        <v>0</v>
      </c>
      <c r="AW38" s="20">
        <v>0</v>
      </c>
      <c r="AX38" s="20">
        <v>0</v>
      </c>
      <c r="AY38" s="20">
        <v>0</v>
      </c>
      <c r="AZ38" s="20">
        <v>0</v>
      </c>
      <c r="BA38" s="20">
        <v>0</v>
      </c>
      <c r="BB38" s="20">
        <v>0</v>
      </c>
      <c r="BC38" s="20">
        <v>0</v>
      </c>
      <c r="BD38" s="20">
        <v>0</v>
      </c>
      <c r="BE38" s="20">
        <v>0</v>
      </c>
      <c r="BF38" s="20">
        <v>0</v>
      </c>
      <c r="BG38" s="20">
        <v>0</v>
      </c>
      <c r="BH38" s="20">
        <v>0</v>
      </c>
      <c r="BI38" s="20">
        <v>0</v>
      </c>
      <c r="BJ38" s="20">
        <v>0</v>
      </c>
      <c r="BK38" s="20">
        <v>0</v>
      </c>
      <c r="BL38" s="20">
        <v>0</v>
      </c>
      <c r="BM38" s="25" t="s">
        <v>2576</v>
      </c>
      <c r="BN38" s="25" t="s">
        <v>2576</v>
      </c>
      <c r="BO38" s="25" t="s">
        <v>2576</v>
      </c>
      <c r="BP38" s="25" t="s">
        <v>2576</v>
      </c>
      <c r="BQ38" s="25" t="s">
        <v>2576</v>
      </c>
      <c r="BR38" s="25" t="s">
        <v>2576</v>
      </c>
      <c r="BS38" s="25" t="s">
        <v>2576</v>
      </c>
      <c r="BT38" s="25" t="s">
        <v>2576</v>
      </c>
      <c r="BU38" s="25" t="s">
        <v>2576</v>
      </c>
      <c r="BV38" s="25" t="s">
        <v>2576</v>
      </c>
      <c r="BW38" s="25" t="s">
        <v>2576</v>
      </c>
      <c r="BX38" s="25" t="s">
        <v>2576</v>
      </c>
      <c r="BY38" s="25" t="s">
        <v>2576</v>
      </c>
      <c r="BZ38" s="20">
        <v>0</v>
      </c>
      <c r="CA38" s="20">
        <v>0</v>
      </c>
      <c r="CB38" s="20">
        <v>0</v>
      </c>
      <c r="CC38" s="20">
        <v>0</v>
      </c>
      <c r="CD38" s="20">
        <v>0</v>
      </c>
      <c r="CE38" s="20">
        <v>0</v>
      </c>
      <c r="CF38" s="20">
        <v>0</v>
      </c>
      <c r="CG38" s="20">
        <v>0</v>
      </c>
      <c r="CH38" s="20">
        <v>0</v>
      </c>
      <c r="CI38" s="20">
        <v>0</v>
      </c>
      <c r="CJ38" s="20">
        <v>0</v>
      </c>
      <c r="CK38" s="20">
        <v>0</v>
      </c>
      <c r="CL38" s="20">
        <v>0</v>
      </c>
      <c r="CM38" s="20">
        <v>0</v>
      </c>
      <c r="CN38" s="20">
        <v>0</v>
      </c>
      <c r="CO38" s="20">
        <v>0</v>
      </c>
      <c r="CP38" s="20">
        <v>0</v>
      </c>
      <c r="CQ38" s="25" t="s">
        <v>2576</v>
      </c>
      <c r="CR38" s="25" t="s">
        <v>2576</v>
      </c>
      <c r="CS38" s="25" t="s">
        <v>2576</v>
      </c>
      <c r="CT38" s="20">
        <v>0</v>
      </c>
      <c r="CU38" s="20">
        <v>0</v>
      </c>
      <c r="CV38" s="20">
        <v>0</v>
      </c>
      <c r="CW38" s="20">
        <v>0</v>
      </c>
      <c r="CX38" s="20">
        <v>0</v>
      </c>
      <c r="CY38" s="20">
        <v>0</v>
      </c>
      <c r="CZ38" s="25" t="s">
        <v>2576</v>
      </c>
      <c r="DA38" s="25" t="s">
        <v>2576</v>
      </c>
      <c r="DB38" s="25" t="s">
        <v>2576</v>
      </c>
      <c r="DC38" s="20">
        <v>0</v>
      </c>
      <c r="DD38" s="20">
        <v>0</v>
      </c>
      <c r="DE38" s="20">
        <v>0</v>
      </c>
      <c r="DF38" s="20">
        <v>0</v>
      </c>
      <c r="DG38" s="29">
        <v>0</v>
      </c>
    </row>
    <row r="39" ht="15.4" customHeight="1" spans="1:111">
      <c r="A39" s="21" t="s">
        <v>2097</v>
      </c>
      <c r="B39" s="22" t="s">
        <v>1744</v>
      </c>
      <c r="C39" s="22" t="s">
        <v>1744</v>
      </c>
      <c r="D39" s="22" t="s">
        <v>1955</v>
      </c>
      <c r="E39" s="20">
        <v>700313.93</v>
      </c>
      <c r="F39" s="20">
        <v>639413.93</v>
      </c>
      <c r="G39" s="20">
        <v>214117</v>
      </c>
      <c r="H39" s="20">
        <v>124604.93</v>
      </c>
      <c r="I39" s="20">
        <v>300692</v>
      </c>
      <c r="J39" s="20">
        <v>0</v>
      </c>
      <c r="K39" s="20">
        <v>0</v>
      </c>
      <c r="L39" s="20">
        <v>0</v>
      </c>
      <c r="M39" s="20">
        <v>0</v>
      </c>
      <c r="N39" s="20">
        <v>0</v>
      </c>
      <c r="O39" s="20">
        <v>0</v>
      </c>
      <c r="P39" s="20">
        <v>0</v>
      </c>
      <c r="Q39" s="20">
        <v>0</v>
      </c>
      <c r="R39" s="20">
        <v>0</v>
      </c>
      <c r="S39" s="20">
        <v>0</v>
      </c>
      <c r="T39" s="20">
        <v>60900</v>
      </c>
      <c r="U39" s="20">
        <v>15665</v>
      </c>
      <c r="V39" s="20">
        <v>7647</v>
      </c>
      <c r="W39" s="20">
        <v>0</v>
      </c>
      <c r="X39" s="20">
        <v>10</v>
      </c>
      <c r="Y39" s="20">
        <v>0</v>
      </c>
      <c r="Z39" s="20">
        <v>0</v>
      </c>
      <c r="AA39" s="20">
        <v>2900</v>
      </c>
      <c r="AB39" s="20">
        <v>0</v>
      </c>
      <c r="AC39" s="20">
        <v>0</v>
      </c>
      <c r="AD39" s="20">
        <v>9275</v>
      </c>
      <c r="AE39" s="20">
        <v>0</v>
      </c>
      <c r="AF39" s="20">
        <v>0</v>
      </c>
      <c r="AG39" s="20">
        <v>0</v>
      </c>
      <c r="AH39" s="20">
        <v>0</v>
      </c>
      <c r="AI39" s="20">
        <v>880</v>
      </c>
      <c r="AJ39" s="20">
        <v>0</v>
      </c>
      <c r="AK39" s="20">
        <v>0</v>
      </c>
      <c r="AL39" s="20">
        <v>0</v>
      </c>
      <c r="AM39" s="20">
        <v>0</v>
      </c>
      <c r="AN39" s="20">
        <v>0</v>
      </c>
      <c r="AO39" s="20">
        <v>0</v>
      </c>
      <c r="AP39" s="20">
        <v>8600</v>
      </c>
      <c r="AQ39" s="20">
        <v>13930</v>
      </c>
      <c r="AR39" s="20">
        <v>0</v>
      </c>
      <c r="AS39" s="20">
        <v>0</v>
      </c>
      <c r="AT39" s="20">
        <v>0</v>
      </c>
      <c r="AU39" s="20">
        <v>1993</v>
      </c>
      <c r="AV39" s="20">
        <v>0</v>
      </c>
      <c r="AW39" s="20">
        <v>0</v>
      </c>
      <c r="AX39" s="20">
        <v>0</v>
      </c>
      <c r="AY39" s="20">
        <v>0</v>
      </c>
      <c r="AZ39" s="20">
        <v>0</v>
      </c>
      <c r="BA39" s="20">
        <v>0</v>
      </c>
      <c r="BB39" s="20">
        <v>0</v>
      </c>
      <c r="BC39" s="20">
        <v>0</v>
      </c>
      <c r="BD39" s="20">
        <v>0</v>
      </c>
      <c r="BE39" s="20">
        <v>0</v>
      </c>
      <c r="BF39" s="20">
        <v>0</v>
      </c>
      <c r="BG39" s="20">
        <v>0</v>
      </c>
      <c r="BH39" s="20">
        <v>0</v>
      </c>
      <c r="BI39" s="20">
        <v>0</v>
      </c>
      <c r="BJ39" s="20">
        <v>0</v>
      </c>
      <c r="BK39" s="20">
        <v>0</v>
      </c>
      <c r="BL39" s="20">
        <v>0</v>
      </c>
      <c r="BM39" s="25" t="s">
        <v>2576</v>
      </c>
      <c r="BN39" s="25" t="s">
        <v>2576</v>
      </c>
      <c r="BO39" s="25" t="s">
        <v>2576</v>
      </c>
      <c r="BP39" s="25" t="s">
        <v>2576</v>
      </c>
      <c r="BQ39" s="25" t="s">
        <v>2576</v>
      </c>
      <c r="BR39" s="25" t="s">
        <v>2576</v>
      </c>
      <c r="BS39" s="25" t="s">
        <v>2576</v>
      </c>
      <c r="BT39" s="25" t="s">
        <v>2576</v>
      </c>
      <c r="BU39" s="25" t="s">
        <v>2576</v>
      </c>
      <c r="BV39" s="25" t="s">
        <v>2576</v>
      </c>
      <c r="BW39" s="25" t="s">
        <v>2576</v>
      </c>
      <c r="BX39" s="25" t="s">
        <v>2576</v>
      </c>
      <c r="BY39" s="25" t="s">
        <v>2576</v>
      </c>
      <c r="BZ39" s="20">
        <v>0</v>
      </c>
      <c r="CA39" s="20">
        <v>0</v>
      </c>
      <c r="CB39" s="20">
        <v>0</v>
      </c>
      <c r="CC39" s="20">
        <v>0</v>
      </c>
      <c r="CD39" s="20">
        <v>0</v>
      </c>
      <c r="CE39" s="20">
        <v>0</v>
      </c>
      <c r="CF39" s="20">
        <v>0</v>
      </c>
      <c r="CG39" s="20">
        <v>0</v>
      </c>
      <c r="CH39" s="20">
        <v>0</v>
      </c>
      <c r="CI39" s="20">
        <v>0</v>
      </c>
      <c r="CJ39" s="20">
        <v>0</v>
      </c>
      <c r="CK39" s="20">
        <v>0</v>
      </c>
      <c r="CL39" s="20">
        <v>0</v>
      </c>
      <c r="CM39" s="20">
        <v>0</v>
      </c>
      <c r="CN39" s="20">
        <v>0</v>
      </c>
      <c r="CO39" s="20">
        <v>0</v>
      </c>
      <c r="CP39" s="20">
        <v>0</v>
      </c>
      <c r="CQ39" s="25" t="s">
        <v>2576</v>
      </c>
      <c r="CR39" s="25" t="s">
        <v>2576</v>
      </c>
      <c r="CS39" s="25" t="s">
        <v>2576</v>
      </c>
      <c r="CT39" s="20">
        <v>0</v>
      </c>
      <c r="CU39" s="20">
        <v>0</v>
      </c>
      <c r="CV39" s="20">
        <v>0</v>
      </c>
      <c r="CW39" s="20">
        <v>0</v>
      </c>
      <c r="CX39" s="20">
        <v>0</v>
      </c>
      <c r="CY39" s="20">
        <v>0</v>
      </c>
      <c r="CZ39" s="25" t="s">
        <v>2576</v>
      </c>
      <c r="DA39" s="25" t="s">
        <v>2576</v>
      </c>
      <c r="DB39" s="25" t="s">
        <v>2576</v>
      </c>
      <c r="DC39" s="20">
        <v>0</v>
      </c>
      <c r="DD39" s="20">
        <v>0</v>
      </c>
      <c r="DE39" s="20">
        <v>0</v>
      </c>
      <c r="DF39" s="20">
        <v>0</v>
      </c>
      <c r="DG39" s="29">
        <v>0</v>
      </c>
    </row>
    <row r="40" ht="15.4" customHeight="1" spans="1:111">
      <c r="A40" s="21" t="s">
        <v>2103</v>
      </c>
      <c r="B40" s="22" t="s">
        <v>1744</v>
      </c>
      <c r="C40" s="22" t="s">
        <v>1744</v>
      </c>
      <c r="D40" s="22" t="s">
        <v>2104</v>
      </c>
      <c r="E40" s="20">
        <v>686855.76</v>
      </c>
      <c r="F40" s="20">
        <v>648260.95</v>
      </c>
      <c r="G40" s="20">
        <v>192261.75</v>
      </c>
      <c r="H40" s="20">
        <v>157465</v>
      </c>
      <c r="I40" s="20">
        <v>259952.76</v>
      </c>
      <c r="J40" s="20">
        <v>2000</v>
      </c>
      <c r="K40" s="20">
        <v>0</v>
      </c>
      <c r="L40" s="20">
        <v>1139.64</v>
      </c>
      <c r="M40" s="20">
        <v>0</v>
      </c>
      <c r="N40" s="20">
        <v>0</v>
      </c>
      <c r="O40" s="20">
        <v>0</v>
      </c>
      <c r="P40" s="20">
        <v>0</v>
      </c>
      <c r="Q40" s="20">
        <v>0</v>
      </c>
      <c r="R40" s="20">
        <v>0</v>
      </c>
      <c r="S40" s="20">
        <v>35441.8</v>
      </c>
      <c r="T40" s="20">
        <v>38594.81</v>
      </c>
      <c r="U40" s="20">
        <v>18052.81</v>
      </c>
      <c r="V40" s="20">
        <v>7241</v>
      </c>
      <c r="W40" s="20">
        <v>600</v>
      </c>
      <c r="X40" s="20">
        <v>0</v>
      </c>
      <c r="Y40" s="20">
        <v>0</v>
      </c>
      <c r="Z40" s="20">
        <v>0</v>
      </c>
      <c r="AA40" s="20">
        <v>7834</v>
      </c>
      <c r="AB40" s="20">
        <v>0</v>
      </c>
      <c r="AC40" s="20">
        <v>0</v>
      </c>
      <c r="AD40" s="20">
        <v>3140</v>
      </c>
      <c r="AE40" s="20">
        <v>0</v>
      </c>
      <c r="AF40" s="20">
        <v>1027</v>
      </c>
      <c r="AG40" s="20">
        <v>0</v>
      </c>
      <c r="AH40" s="20">
        <v>0</v>
      </c>
      <c r="AI40" s="20">
        <v>0</v>
      </c>
      <c r="AJ40" s="20">
        <v>700</v>
      </c>
      <c r="AK40" s="20">
        <v>0</v>
      </c>
      <c r="AL40" s="20">
        <v>0</v>
      </c>
      <c r="AM40" s="20">
        <v>0</v>
      </c>
      <c r="AN40" s="20">
        <v>0</v>
      </c>
      <c r="AO40" s="20">
        <v>0</v>
      </c>
      <c r="AP40" s="20">
        <v>0</v>
      </c>
      <c r="AQ40" s="20">
        <v>0</v>
      </c>
      <c r="AR40" s="20">
        <v>0</v>
      </c>
      <c r="AS40" s="20">
        <v>0</v>
      </c>
      <c r="AT40" s="20">
        <v>0</v>
      </c>
      <c r="AU40" s="20">
        <v>0</v>
      </c>
      <c r="AV40" s="20">
        <v>0</v>
      </c>
      <c r="AW40" s="20">
        <v>0</v>
      </c>
      <c r="AX40" s="20">
        <v>0</v>
      </c>
      <c r="AY40" s="20">
        <v>0</v>
      </c>
      <c r="AZ40" s="20">
        <v>0</v>
      </c>
      <c r="BA40" s="20">
        <v>0</v>
      </c>
      <c r="BB40" s="20">
        <v>0</v>
      </c>
      <c r="BC40" s="20">
        <v>0</v>
      </c>
      <c r="BD40" s="20">
        <v>0</v>
      </c>
      <c r="BE40" s="20">
        <v>0</v>
      </c>
      <c r="BF40" s="20">
        <v>0</v>
      </c>
      <c r="BG40" s="20">
        <v>0</v>
      </c>
      <c r="BH40" s="20">
        <v>0</v>
      </c>
      <c r="BI40" s="20">
        <v>0</v>
      </c>
      <c r="BJ40" s="20">
        <v>0</v>
      </c>
      <c r="BK40" s="20">
        <v>0</v>
      </c>
      <c r="BL40" s="20">
        <v>0</v>
      </c>
      <c r="BM40" s="25" t="s">
        <v>2576</v>
      </c>
      <c r="BN40" s="25" t="s">
        <v>2576</v>
      </c>
      <c r="BO40" s="25" t="s">
        <v>2576</v>
      </c>
      <c r="BP40" s="25" t="s">
        <v>2576</v>
      </c>
      <c r="BQ40" s="25" t="s">
        <v>2576</v>
      </c>
      <c r="BR40" s="25" t="s">
        <v>2576</v>
      </c>
      <c r="BS40" s="25" t="s">
        <v>2576</v>
      </c>
      <c r="BT40" s="25" t="s">
        <v>2576</v>
      </c>
      <c r="BU40" s="25" t="s">
        <v>2576</v>
      </c>
      <c r="BV40" s="25" t="s">
        <v>2576</v>
      </c>
      <c r="BW40" s="25" t="s">
        <v>2576</v>
      </c>
      <c r="BX40" s="25" t="s">
        <v>2576</v>
      </c>
      <c r="BY40" s="25" t="s">
        <v>2576</v>
      </c>
      <c r="BZ40" s="20">
        <v>0</v>
      </c>
      <c r="CA40" s="20">
        <v>0</v>
      </c>
      <c r="CB40" s="20">
        <v>0</v>
      </c>
      <c r="CC40" s="20">
        <v>0</v>
      </c>
      <c r="CD40" s="20">
        <v>0</v>
      </c>
      <c r="CE40" s="20">
        <v>0</v>
      </c>
      <c r="CF40" s="20">
        <v>0</v>
      </c>
      <c r="CG40" s="20">
        <v>0</v>
      </c>
      <c r="CH40" s="20">
        <v>0</v>
      </c>
      <c r="CI40" s="20">
        <v>0</v>
      </c>
      <c r="CJ40" s="20">
        <v>0</v>
      </c>
      <c r="CK40" s="20">
        <v>0</v>
      </c>
      <c r="CL40" s="20">
        <v>0</v>
      </c>
      <c r="CM40" s="20">
        <v>0</v>
      </c>
      <c r="CN40" s="20">
        <v>0</v>
      </c>
      <c r="CO40" s="20">
        <v>0</v>
      </c>
      <c r="CP40" s="20">
        <v>0</v>
      </c>
      <c r="CQ40" s="25" t="s">
        <v>2576</v>
      </c>
      <c r="CR40" s="25" t="s">
        <v>2576</v>
      </c>
      <c r="CS40" s="25" t="s">
        <v>2576</v>
      </c>
      <c r="CT40" s="20">
        <v>0</v>
      </c>
      <c r="CU40" s="20">
        <v>0</v>
      </c>
      <c r="CV40" s="20">
        <v>0</v>
      </c>
      <c r="CW40" s="20">
        <v>0</v>
      </c>
      <c r="CX40" s="20">
        <v>0</v>
      </c>
      <c r="CY40" s="20">
        <v>0</v>
      </c>
      <c r="CZ40" s="25" t="s">
        <v>2576</v>
      </c>
      <c r="DA40" s="25" t="s">
        <v>2576</v>
      </c>
      <c r="DB40" s="25" t="s">
        <v>2576</v>
      </c>
      <c r="DC40" s="20">
        <v>0</v>
      </c>
      <c r="DD40" s="20">
        <v>0</v>
      </c>
      <c r="DE40" s="20">
        <v>0</v>
      </c>
      <c r="DF40" s="20">
        <v>0</v>
      </c>
      <c r="DG40" s="29">
        <v>0</v>
      </c>
    </row>
    <row r="41" ht="15.4" customHeight="1" spans="1:111">
      <c r="A41" s="21" t="s">
        <v>2105</v>
      </c>
      <c r="B41" s="22" t="s">
        <v>1744</v>
      </c>
      <c r="C41" s="22" t="s">
        <v>1744</v>
      </c>
      <c r="D41" s="22" t="s">
        <v>1955</v>
      </c>
      <c r="E41" s="20">
        <v>686855.76</v>
      </c>
      <c r="F41" s="20">
        <v>648260.95</v>
      </c>
      <c r="G41" s="20">
        <v>192261.75</v>
      </c>
      <c r="H41" s="20">
        <v>157465</v>
      </c>
      <c r="I41" s="20">
        <v>259952.76</v>
      </c>
      <c r="J41" s="20">
        <v>2000</v>
      </c>
      <c r="K41" s="20">
        <v>0</v>
      </c>
      <c r="L41" s="20">
        <v>1139.64</v>
      </c>
      <c r="M41" s="20">
        <v>0</v>
      </c>
      <c r="N41" s="20">
        <v>0</v>
      </c>
      <c r="O41" s="20">
        <v>0</v>
      </c>
      <c r="P41" s="20">
        <v>0</v>
      </c>
      <c r="Q41" s="20">
        <v>0</v>
      </c>
      <c r="R41" s="20">
        <v>0</v>
      </c>
      <c r="S41" s="20">
        <v>35441.8</v>
      </c>
      <c r="T41" s="20">
        <v>38594.81</v>
      </c>
      <c r="U41" s="20">
        <v>18052.81</v>
      </c>
      <c r="V41" s="20">
        <v>7241</v>
      </c>
      <c r="W41" s="20">
        <v>600</v>
      </c>
      <c r="X41" s="20">
        <v>0</v>
      </c>
      <c r="Y41" s="20">
        <v>0</v>
      </c>
      <c r="Z41" s="20">
        <v>0</v>
      </c>
      <c r="AA41" s="20">
        <v>7834</v>
      </c>
      <c r="AB41" s="20">
        <v>0</v>
      </c>
      <c r="AC41" s="20">
        <v>0</v>
      </c>
      <c r="AD41" s="20">
        <v>3140</v>
      </c>
      <c r="AE41" s="20">
        <v>0</v>
      </c>
      <c r="AF41" s="20">
        <v>1027</v>
      </c>
      <c r="AG41" s="20">
        <v>0</v>
      </c>
      <c r="AH41" s="20">
        <v>0</v>
      </c>
      <c r="AI41" s="20">
        <v>0</v>
      </c>
      <c r="AJ41" s="20">
        <v>700</v>
      </c>
      <c r="AK41" s="20">
        <v>0</v>
      </c>
      <c r="AL41" s="20">
        <v>0</v>
      </c>
      <c r="AM41" s="20">
        <v>0</v>
      </c>
      <c r="AN41" s="20">
        <v>0</v>
      </c>
      <c r="AO41" s="20">
        <v>0</v>
      </c>
      <c r="AP41" s="20">
        <v>0</v>
      </c>
      <c r="AQ41" s="20">
        <v>0</v>
      </c>
      <c r="AR41" s="20">
        <v>0</v>
      </c>
      <c r="AS41" s="20">
        <v>0</v>
      </c>
      <c r="AT41" s="20">
        <v>0</v>
      </c>
      <c r="AU41" s="20">
        <v>0</v>
      </c>
      <c r="AV41" s="20">
        <v>0</v>
      </c>
      <c r="AW41" s="20">
        <v>0</v>
      </c>
      <c r="AX41" s="20">
        <v>0</v>
      </c>
      <c r="AY41" s="20">
        <v>0</v>
      </c>
      <c r="AZ41" s="20">
        <v>0</v>
      </c>
      <c r="BA41" s="20">
        <v>0</v>
      </c>
      <c r="BB41" s="20">
        <v>0</v>
      </c>
      <c r="BC41" s="20">
        <v>0</v>
      </c>
      <c r="BD41" s="20">
        <v>0</v>
      </c>
      <c r="BE41" s="20">
        <v>0</v>
      </c>
      <c r="BF41" s="20">
        <v>0</v>
      </c>
      <c r="BG41" s="20">
        <v>0</v>
      </c>
      <c r="BH41" s="20">
        <v>0</v>
      </c>
      <c r="BI41" s="20">
        <v>0</v>
      </c>
      <c r="BJ41" s="20">
        <v>0</v>
      </c>
      <c r="BK41" s="20">
        <v>0</v>
      </c>
      <c r="BL41" s="20">
        <v>0</v>
      </c>
      <c r="BM41" s="25" t="s">
        <v>2576</v>
      </c>
      <c r="BN41" s="25" t="s">
        <v>2576</v>
      </c>
      <c r="BO41" s="25" t="s">
        <v>2576</v>
      </c>
      <c r="BP41" s="25" t="s">
        <v>2576</v>
      </c>
      <c r="BQ41" s="25" t="s">
        <v>2576</v>
      </c>
      <c r="BR41" s="25" t="s">
        <v>2576</v>
      </c>
      <c r="BS41" s="25" t="s">
        <v>2576</v>
      </c>
      <c r="BT41" s="25" t="s">
        <v>2576</v>
      </c>
      <c r="BU41" s="25" t="s">
        <v>2576</v>
      </c>
      <c r="BV41" s="25" t="s">
        <v>2576</v>
      </c>
      <c r="BW41" s="25" t="s">
        <v>2576</v>
      </c>
      <c r="BX41" s="25" t="s">
        <v>2576</v>
      </c>
      <c r="BY41" s="25" t="s">
        <v>2576</v>
      </c>
      <c r="BZ41" s="20">
        <v>0</v>
      </c>
      <c r="CA41" s="20">
        <v>0</v>
      </c>
      <c r="CB41" s="20">
        <v>0</v>
      </c>
      <c r="CC41" s="20">
        <v>0</v>
      </c>
      <c r="CD41" s="20">
        <v>0</v>
      </c>
      <c r="CE41" s="20">
        <v>0</v>
      </c>
      <c r="CF41" s="20">
        <v>0</v>
      </c>
      <c r="CG41" s="20">
        <v>0</v>
      </c>
      <c r="CH41" s="20">
        <v>0</v>
      </c>
      <c r="CI41" s="20">
        <v>0</v>
      </c>
      <c r="CJ41" s="20">
        <v>0</v>
      </c>
      <c r="CK41" s="20">
        <v>0</v>
      </c>
      <c r="CL41" s="20">
        <v>0</v>
      </c>
      <c r="CM41" s="20">
        <v>0</v>
      </c>
      <c r="CN41" s="20">
        <v>0</v>
      </c>
      <c r="CO41" s="20">
        <v>0</v>
      </c>
      <c r="CP41" s="20">
        <v>0</v>
      </c>
      <c r="CQ41" s="25" t="s">
        <v>2576</v>
      </c>
      <c r="CR41" s="25" t="s">
        <v>2576</v>
      </c>
      <c r="CS41" s="25" t="s">
        <v>2576</v>
      </c>
      <c r="CT41" s="20">
        <v>0</v>
      </c>
      <c r="CU41" s="20">
        <v>0</v>
      </c>
      <c r="CV41" s="20">
        <v>0</v>
      </c>
      <c r="CW41" s="20">
        <v>0</v>
      </c>
      <c r="CX41" s="20">
        <v>0</v>
      </c>
      <c r="CY41" s="20">
        <v>0</v>
      </c>
      <c r="CZ41" s="25" t="s">
        <v>2576</v>
      </c>
      <c r="DA41" s="25" t="s">
        <v>2576</v>
      </c>
      <c r="DB41" s="25" t="s">
        <v>2576</v>
      </c>
      <c r="DC41" s="20">
        <v>0</v>
      </c>
      <c r="DD41" s="20">
        <v>0</v>
      </c>
      <c r="DE41" s="20">
        <v>0</v>
      </c>
      <c r="DF41" s="20">
        <v>0</v>
      </c>
      <c r="DG41" s="29">
        <v>0</v>
      </c>
    </row>
    <row r="42" ht="15.4" customHeight="1" spans="1:111">
      <c r="A42" s="21" t="s">
        <v>2109</v>
      </c>
      <c r="B42" s="22" t="s">
        <v>1744</v>
      </c>
      <c r="C42" s="22" t="s">
        <v>1744</v>
      </c>
      <c r="D42" s="22" t="s">
        <v>2110</v>
      </c>
      <c r="E42" s="20">
        <v>2520900</v>
      </c>
      <c r="F42" s="20">
        <v>2237558.89</v>
      </c>
      <c r="G42" s="20">
        <v>825098.77</v>
      </c>
      <c r="H42" s="20">
        <v>533168.45</v>
      </c>
      <c r="I42" s="20">
        <v>821967.05</v>
      </c>
      <c r="J42" s="20">
        <v>0</v>
      </c>
      <c r="K42" s="20">
        <v>0</v>
      </c>
      <c r="L42" s="20">
        <v>0</v>
      </c>
      <c r="M42" s="20">
        <v>0</v>
      </c>
      <c r="N42" s="20">
        <v>0</v>
      </c>
      <c r="O42" s="20">
        <v>0</v>
      </c>
      <c r="P42" s="20">
        <v>0</v>
      </c>
      <c r="Q42" s="20">
        <v>0</v>
      </c>
      <c r="R42" s="20">
        <v>0</v>
      </c>
      <c r="S42" s="20">
        <v>57324.62</v>
      </c>
      <c r="T42" s="20">
        <v>260321.11</v>
      </c>
      <c r="U42" s="20">
        <v>3365.97</v>
      </c>
      <c r="V42" s="20">
        <v>1914</v>
      </c>
      <c r="W42" s="20">
        <v>3000</v>
      </c>
      <c r="X42" s="20">
        <v>44</v>
      </c>
      <c r="Y42" s="20">
        <v>4258</v>
      </c>
      <c r="Z42" s="20">
        <v>441</v>
      </c>
      <c r="AA42" s="20">
        <v>4255.51</v>
      </c>
      <c r="AB42" s="20">
        <v>0</v>
      </c>
      <c r="AC42" s="20">
        <v>0</v>
      </c>
      <c r="AD42" s="20">
        <v>10820</v>
      </c>
      <c r="AE42" s="20">
        <v>0</v>
      </c>
      <c r="AF42" s="20">
        <v>0</v>
      </c>
      <c r="AG42" s="20">
        <v>0</v>
      </c>
      <c r="AH42" s="20">
        <v>0</v>
      </c>
      <c r="AI42" s="20">
        <v>0</v>
      </c>
      <c r="AJ42" s="20">
        <v>3920</v>
      </c>
      <c r="AK42" s="20">
        <v>0</v>
      </c>
      <c r="AL42" s="20">
        <v>0</v>
      </c>
      <c r="AM42" s="20">
        <v>0</v>
      </c>
      <c r="AN42" s="20">
        <v>30270.75</v>
      </c>
      <c r="AO42" s="20">
        <v>0</v>
      </c>
      <c r="AP42" s="20">
        <v>36968</v>
      </c>
      <c r="AQ42" s="20">
        <v>20500</v>
      </c>
      <c r="AR42" s="20">
        <v>48551.55</v>
      </c>
      <c r="AS42" s="20">
        <v>29100</v>
      </c>
      <c r="AT42" s="20">
        <v>3238.33</v>
      </c>
      <c r="AU42" s="20">
        <v>59674</v>
      </c>
      <c r="AV42" s="20">
        <v>0</v>
      </c>
      <c r="AW42" s="20">
        <v>0</v>
      </c>
      <c r="AX42" s="20">
        <v>0</v>
      </c>
      <c r="AY42" s="20">
        <v>0</v>
      </c>
      <c r="AZ42" s="20">
        <v>0</v>
      </c>
      <c r="BA42" s="20">
        <v>0</v>
      </c>
      <c r="BB42" s="20">
        <v>0</v>
      </c>
      <c r="BC42" s="20">
        <v>0</v>
      </c>
      <c r="BD42" s="20">
        <v>0</v>
      </c>
      <c r="BE42" s="20">
        <v>0</v>
      </c>
      <c r="BF42" s="20">
        <v>0</v>
      </c>
      <c r="BG42" s="20">
        <v>0</v>
      </c>
      <c r="BH42" s="20">
        <v>0</v>
      </c>
      <c r="BI42" s="20">
        <v>0</v>
      </c>
      <c r="BJ42" s="20">
        <v>0</v>
      </c>
      <c r="BK42" s="20">
        <v>0</v>
      </c>
      <c r="BL42" s="20">
        <v>0</v>
      </c>
      <c r="BM42" s="25" t="s">
        <v>2576</v>
      </c>
      <c r="BN42" s="25" t="s">
        <v>2576</v>
      </c>
      <c r="BO42" s="25" t="s">
        <v>2576</v>
      </c>
      <c r="BP42" s="25" t="s">
        <v>2576</v>
      </c>
      <c r="BQ42" s="25" t="s">
        <v>2576</v>
      </c>
      <c r="BR42" s="25" t="s">
        <v>2576</v>
      </c>
      <c r="BS42" s="25" t="s">
        <v>2576</v>
      </c>
      <c r="BT42" s="25" t="s">
        <v>2576</v>
      </c>
      <c r="BU42" s="25" t="s">
        <v>2576</v>
      </c>
      <c r="BV42" s="25" t="s">
        <v>2576</v>
      </c>
      <c r="BW42" s="25" t="s">
        <v>2576</v>
      </c>
      <c r="BX42" s="25" t="s">
        <v>2576</v>
      </c>
      <c r="BY42" s="25" t="s">
        <v>2576</v>
      </c>
      <c r="BZ42" s="20">
        <v>23020</v>
      </c>
      <c r="CA42" s="20">
        <v>0</v>
      </c>
      <c r="CB42" s="20">
        <v>23020</v>
      </c>
      <c r="CC42" s="20">
        <v>0</v>
      </c>
      <c r="CD42" s="20">
        <v>0</v>
      </c>
      <c r="CE42" s="20">
        <v>0</v>
      </c>
      <c r="CF42" s="20">
        <v>0</v>
      </c>
      <c r="CG42" s="20">
        <v>0</v>
      </c>
      <c r="CH42" s="20">
        <v>0</v>
      </c>
      <c r="CI42" s="20">
        <v>0</v>
      </c>
      <c r="CJ42" s="20">
        <v>0</v>
      </c>
      <c r="CK42" s="20">
        <v>0</v>
      </c>
      <c r="CL42" s="20">
        <v>0</v>
      </c>
      <c r="CM42" s="20">
        <v>0</v>
      </c>
      <c r="CN42" s="20">
        <v>0</v>
      </c>
      <c r="CO42" s="20">
        <v>0</v>
      </c>
      <c r="CP42" s="20">
        <v>0</v>
      </c>
      <c r="CQ42" s="25" t="s">
        <v>2576</v>
      </c>
      <c r="CR42" s="25" t="s">
        <v>2576</v>
      </c>
      <c r="CS42" s="25" t="s">
        <v>2576</v>
      </c>
      <c r="CT42" s="20">
        <v>0</v>
      </c>
      <c r="CU42" s="20">
        <v>0</v>
      </c>
      <c r="CV42" s="20">
        <v>0</v>
      </c>
      <c r="CW42" s="20">
        <v>0</v>
      </c>
      <c r="CX42" s="20">
        <v>0</v>
      </c>
      <c r="CY42" s="20">
        <v>0</v>
      </c>
      <c r="CZ42" s="25" t="s">
        <v>2576</v>
      </c>
      <c r="DA42" s="25" t="s">
        <v>2576</v>
      </c>
      <c r="DB42" s="25" t="s">
        <v>2576</v>
      </c>
      <c r="DC42" s="20">
        <v>0</v>
      </c>
      <c r="DD42" s="20">
        <v>0</v>
      </c>
      <c r="DE42" s="20">
        <v>0</v>
      </c>
      <c r="DF42" s="20">
        <v>0</v>
      </c>
      <c r="DG42" s="29">
        <v>0</v>
      </c>
    </row>
    <row r="43" ht="15.4" customHeight="1" spans="1:111">
      <c r="A43" s="21" t="s">
        <v>2111</v>
      </c>
      <c r="B43" s="22" t="s">
        <v>1744</v>
      </c>
      <c r="C43" s="22" t="s">
        <v>1744</v>
      </c>
      <c r="D43" s="22" t="s">
        <v>1955</v>
      </c>
      <c r="E43" s="20">
        <v>2520900</v>
      </c>
      <c r="F43" s="20">
        <v>2237558.89</v>
      </c>
      <c r="G43" s="20">
        <v>825098.77</v>
      </c>
      <c r="H43" s="20">
        <v>533168.45</v>
      </c>
      <c r="I43" s="20">
        <v>821967.05</v>
      </c>
      <c r="J43" s="20">
        <v>0</v>
      </c>
      <c r="K43" s="20">
        <v>0</v>
      </c>
      <c r="L43" s="20">
        <v>0</v>
      </c>
      <c r="M43" s="20">
        <v>0</v>
      </c>
      <c r="N43" s="20">
        <v>0</v>
      </c>
      <c r="O43" s="20">
        <v>0</v>
      </c>
      <c r="P43" s="20">
        <v>0</v>
      </c>
      <c r="Q43" s="20">
        <v>0</v>
      </c>
      <c r="R43" s="20">
        <v>0</v>
      </c>
      <c r="S43" s="20">
        <v>57324.62</v>
      </c>
      <c r="T43" s="20">
        <v>260321.11</v>
      </c>
      <c r="U43" s="20">
        <v>3365.97</v>
      </c>
      <c r="V43" s="20">
        <v>1914</v>
      </c>
      <c r="W43" s="20">
        <v>3000</v>
      </c>
      <c r="X43" s="20">
        <v>44</v>
      </c>
      <c r="Y43" s="20">
        <v>4258</v>
      </c>
      <c r="Z43" s="20">
        <v>441</v>
      </c>
      <c r="AA43" s="20">
        <v>4255.51</v>
      </c>
      <c r="AB43" s="20">
        <v>0</v>
      </c>
      <c r="AC43" s="20">
        <v>0</v>
      </c>
      <c r="AD43" s="20">
        <v>10820</v>
      </c>
      <c r="AE43" s="20">
        <v>0</v>
      </c>
      <c r="AF43" s="20">
        <v>0</v>
      </c>
      <c r="AG43" s="20">
        <v>0</v>
      </c>
      <c r="AH43" s="20">
        <v>0</v>
      </c>
      <c r="AI43" s="20">
        <v>0</v>
      </c>
      <c r="AJ43" s="20">
        <v>3920</v>
      </c>
      <c r="AK43" s="20">
        <v>0</v>
      </c>
      <c r="AL43" s="20">
        <v>0</v>
      </c>
      <c r="AM43" s="20">
        <v>0</v>
      </c>
      <c r="AN43" s="20">
        <v>30270.75</v>
      </c>
      <c r="AO43" s="20">
        <v>0</v>
      </c>
      <c r="AP43" s="20">
        <v>36968</v>
      </c>
      <c r="AQ43" s="20">
        <v>20500</v>
      </c>
      <c r="AR43" s="20">
        <v>48551.55</v>
      </c>
      <c r="AS43" s="20">
        <v>29100</v>
      </c>
      <c r="AT43" s="20">
        <v>3238.33</v>
      </c>
      <c r="AU43" s="20">
        <v>59674</v>
      </c>
      <c r="AV43" s="20">
        <v>0</v>
      </c>
      <c r="AW43" s="20">
        <v>0</v>
      </c>
      <c r="AX43" s="20">
        <v>0</v>
      </c>
      <c r="AY43" s="20">
        <v>0</v>
      </c>
      <c r="AZ43" s="20">
        <v>0</v>
      </c>
      <c r="BA43" s="20">
        <v>0</v>
      </c>
      <c r="BB43" s="20">
        <v>0</v>
      </c>
      <c r="BC43" s="20">
        <v>0</v>
      </c>
      <c r="BD43" s="20">
        <v>0</v>
      </c>
      <c r="BE43" s="20">
        <v>0</v>
      </c>
      <c r="BF43" s="20">
        <v>0</v>
      </c>
      <c r="BG43" s="20">
        <v>0</v>
      </c>
      <c r="BH43" s="20">
        <v>0</v>
      </c>
      <c r="BI43" s="20">
        <v>0</v>
      </c>
      <c r="BJ43" s="20">
        <v>0</v>
      </c>
      <c r="BK43" s="20">
        <v>0</v>
      </c>
      <c r="BL43" s="20">
        <v>0</v>
      </c>
      <c r="BM43" s="25" t="s">
        <v>2576</v>
      </c>
      <c r="BN43" s="25" t="s">
        <v>2576</v>
      </c>
      <c r="BO43" s="25" t="s">
        <v>2576</v>
      </c>
      <c r="BP43" s="25" t="s">
        <v>2576</v>
      </c>
      <c r="BQ43" s="25" t="s">
        <v>2576</v>
      </c>
      <c r="BR43" s="25" t="s">
        <v>2576</v>
      </c>
      <c r="BS43" s="25" t="s">
        <v>2576</v>
      </c>
      <c r="BT43" s="25" t="s">
        <v>2576</v>
      </c>
      <c r="BU43" s="25" t="s">
        <v>2576</v>
      </c>
      <c r="BV43" s="25" t="s">
        <v>2576</v>
      </c>
      <c r="BW43" s="25" t="s">
        <v>2576</v>
      </c>
      <c r="BX43" s="25" t="s">
        <v>2576</v>
      </c>
      <c r="BY43" s="25" t="s">
        <v>2576</v>
      </c>
      <c r="BZ43" s="20">
        <v>23020</v>
      </c>
      <c r="CA43" s="20">
        <v>0</v>
      </c>
      <c r="CB43" s="20">
        <v>23020</v>
      </c>
      <c r="CC43" s="20">
        <v>0</v>
      </c>
      <c r="CD43" s="20">
        <v>0</v>
      </c>
      <c r="CE43" s="20">
        <v>0</v>
      </c>
      <c r="CF43" s="20">
        <v>0</v>
      </c>
      <c r="CG43" s="20">
        <v>0</v>
      </c>
      <c r="CH43" s="20">
        <v>0</v>
      </c>
      <c r="CI43" s="20">
        <v>0</v>
      </c>
      <c r="CJ43" s="20">
        <v>0</v>
      </c>
      <c r="CK43" s="20">
        <v>0</v>
      </c>
      <c r="CL43" s="20">
        <v>0</v>
      </c>
      <c r="CM43" s="20">
        <v>0</v>
      </c>
      <c r="CN43" s="20">
        <v>0</v>
      </c>
      <c r="CO43" s="20">
        <v>0</v>
      </c>
      <c r="CP43" s="20">
        <v>0</v>
      </c>
      <c r="CQ43" s="25" t="s">
        <v>2576</v>
      </c>
      <c r="CR43" s="25" t="s">
        <v>2576</v>
      </c>
      <c r="CS43" s="25" t="s">
        <v>2576</v>
      </c>
      <c r="CT43" s="20">
        <v>0</v>
      </c>
      <c r="CU43" s="20">
        <v>0</v>
      </c>
      <c r="CV43" s="20">
        <v>0</v>
      </c>
      <c r="CW43" s="20">
        <v>0</v>
      </c>
      <c r="CX43" s="20">
        <v>0</v>
      </c>
      <c r="CY43" s="20">
        <v>0</v>
      </c>
      <c r="CZ43" s="25" t="s">
        <v>2576</v>
      </c>
      <c r="DA43" s="25" t="s">
        <v>2576</v>
      </c>
      <c r="DB43" s="25" t="s">
        <v>2576</v>
      </c>
      <c r="DC43" s="20">
        <v>0</v>
      </c>
      <c r="DD43" s="20">
        <v>0</v>
      </c>
      <c r="DE43" s="20">
        <v>0</v>
      </c>
      <c r="DF43" s="20">
        <v>0</v>
      </c>
      <c r="DG43" s="29">
        <v>0</v>
      </c>
    </row>
    <row r="44" ht="15.4" customHeight="1" spans="1:111">
      <c r="A44" s="21" t="s">
        <v>2123</v>
      </c>
      <c r="B44" s="22" t="s">
        <v>1744</v>
      </c>
      <c r="C44" s="22" t="s">
        <v>1744</v>
      </c>
      <c r="D44" s="22" t="s">
        <v>870</v>
      </c>
      <c r="E44" s="20">
        <v>12317700.35</v>
      </c>
      <c r="F44" s="20">
        <v>9973123.71</v>
      </c>
      <c r="G44" s="20">
        <v>2616954.36</v>
      </c>
      <c r="H44" s="20">
        <v>2641153.87</v>
      </c>
      <c r="I44" s="20">
        <v>4653671.48</v>
      </c>
      <c r="J44" s="20">
        <v>0</v>
      </c>
      <c r="K44" s="20">
        <v>0</v>
      </c>
      <c r="L44" s="20">
        <v>0</v>
      </c>
      <c r="M44" s="20">
        <v>0</v>
      </c>
      <c r="N44" s="20">
        <v>0</v>
      </c>
      <c r="O44" s="20">
        <v>0</v>
      </c>
      <c r="P44" s="20">
        <v>0</v>
      </c>
      <c r="Q44" s="20">
        <v>0</v>
      </c>
      <c r="R44" s="20">
        <v>0</v>
      </c>
      <c r="S44" s="20">
        <v>61344</v>
      </c>
      <c r="T44" s="20">
        <v>2277278.64</v>
      </c>
      <c r="U44" s="20">
        <v>140550.56</v>
      </c>
      <c r="V44" s="20">
        <v>66212</v>
      </c>
      <c r="W44" s="20">
        <v>47600</v>
      </c>
      <c r="X44" s="20">
        <v>0</v>
      </c>
      <c r="Y44" s="20">
        <v>83208.68</v>
      </c>
      <c r="Z44" s="20">
        <v>185700</v>
      </c>
      <c r="AA44" s="20">
        <v>60626.72</v>
      </c>
      <c r="AB44" s="20">
        <v>0</v>
      </c>
      <c r="AC44" s="20">
        <v>0</v>
      </c>
      <c r="AD44" s="20">
        <v>36256</v>
      </c>
      <c r="AE44" s="20">
        <v>0</v>
      </c>
      <c r="AF44" s="20">
        <v>157800</v>
      </c>
      <c r="AG44" s="20">
        <v>56000</v>
      </c>
      <c r="AH44" s="20">
        <v>7900</v>
      </c>
      <c r="AI44" s="20">
        <v>12000</v>
      </c>
      <c r="AJ44" s="20">
        <v>31938</v>
      </c>
      <c r="AK44" s="20">
        <v>0</v>
      </c>
      <c r="AL44" s="20">
        <v>0</v>
      </c>
      <c r="AM44" s="20">
        <v>0</v>
      </c>
      <c r="AN44" s="20">
        <v>20000</v>
      </c>
      <c r="AO44" s="20">
        <v>4800</v>
      </c>
      <c r="AP44" s="20">
        <v>145175</v>
      </c>
      <c r="AQ44" s="20">
        <v>150700</v>
      </c>
      <c r="AR44" s="20">
        <v>252332.13</v>
      </c>
      <c r="AS44" s="20">
        <v>239900</v>
      </c>
      <c r="AT44" s="20">
        <v>0</v>
      </c>
      <c r="AU44" s="20">
        <v>578579.55</v>
      </c>
      <c r="AV44" s="20">
        <v>67298</v>
      </c>
      <c r="AW44" s="20">
        <v>0</v>
      </c>
      <c r="AX44" s="20">
        <v>0</v>
      </c>
      <c r="AY44" s="20">
        <v>0</v>
      </c>
      <c r="AZ44" s="20">
        <v>67298</v>
      </c>
      <c r="BA44" s="20">
        <v>0</v>
      </c>
      <c r="BB44" s="20">
        <v>0</v>
      </c>
      <c r="BC44" s="20">
        <v>0</v>
      </c>
      <c r="BD44" s="20">
        <v>0</v>
      </c>
      <c r="BE44" s="20">
        <v>0</v>
      </c>
      <c r="BF44" s="20">
        <v>0</v>
      </c>
      <c r="BG44" s="20">
        <v>0</v>
      </c>
      <c r="BH44" s="20">
        <v>0</v>
      </c>
      <c r="BI44" s="20">
        <v>0</v>
      </c>
      <c r="BJ44" s="20">
        <v>0</v>
      </c>
      <c r="BK44" s="20">
        <v>0</v>
      </c>
      <c r="BL44" s="20">
        <v>0</v>
      </c>
      <c r="BM44" s="25" t="s">
        <v>2576</v>
      </c>
      <c r="BN44" s="25" t="s">
        <v>2576</v>
      </c>
      <c r="BO44" s="25" t="s">
        <v>2576</v>
      </c>
      <c r="BP44" s="25" t="s">
        <v>2576</v>
      </c>
      <c r="BQ44" s="25" t="s">
        <v>2576</v>
      </c>
      <c r="BR44" s="25" t="s">
        <v>2576</v>
      </c>
      <c r="BS44" s="25" t="s">
        <v>2576</v>
      </c>
      <c r="BT44" s="25" t="s">
        <v>2576</v>
      </c>
      <c r="BU44" s="25" t="s">
        <v>2576</v>
      </c>
      <c r="BV44" s="25" t="s">
        <v>2576</v>
      </c>
      <c r="BW44" s="25" t="s">
        <v>2576</v>
      </c>
      <c r="BX44" s="25" t="s">
        <v>2576</v>
      </c>
      <c r="BY44" s="25" t="s">
        <v>2576</v>
      </c>
      <c r="BZ44" s="20">
        <v>0</v>
      </c>
      <c r="CA44" s="20">
        <v>0</v>
      </c>
      <c r="CB44" s="20">
        <v>0</v>
      </c>
      <c r="CC44" s="20">
        <v>0</v>
      </c>
      <c r="CD44" s="20">
        <v>0</v>
      </c>
      <c r="CE44" s="20">
        <v>0</v>
      </c>
      <c r="CF44" s="20">
        <v>0</v>
      </c>
      <c r="CG44" s="20">
        <v>0</v>
      </c>
      <c r="CH44" s="20">
        <v>0</v>
      </c>
      <c r="CI44" s="20">
        <v>0</v>
      </c>
      <c r="CJ44" s="20">
        <v>0</v>
      </c>
      <c r="CK44" s="20">
        <v>0</v>
      </c>
      <c r="CL44" s="20">
        <v>0</v>
      </c>
      <c r="CM44" s="20">
        <v>0</v>
      </c>
      <c r="CN44" s="20">
        <v>0</v>
      </c>
      <c r="CO44" s="20">
        <v>0</v>
      </c>
      <c r="CP44" s="20">
        <v>0</v>
      </c>
      <c r="CQ44" s="25" t="s">
        <v>2576</v>
      </c>
      <c r="CR44" s="25" t="s">
        <v>2576</v>
      </c>
      <c r="CS44" s="25" t="s">
        <v>2576</v>
      </c>
      <c r="CT44" s="20">
        <v>0</v>
      </c>
      <c r="CU44" s="20">
        <v>0</v>
      </c>
      <c r="CV44" s="20">
        <v>0</v>
      </c>
      <c r="CW44" s="20">
        <v>0</v>
      </c>
      <c r="CX44" s="20">
        <v>0</v>
      </c>
      <c r="CY44" s="20">
        <v>0</v>
      </c>
      <c r="CZ44" s="25" t="s">
        <v>2576</v>
      </c>
      <c r="DA44" s="25" t="s">
        <v>2576</v>
      </c>
      <c r="DB44" s="25" t="s">
        <v>2576</v>
      </c>
      <c r="DC44" s="20">
        <v>0</v>
      </c>
      <c r="DD44" s="20">
        <v>0</v>
      </c>
      <c r="DE44" s="20">
        <v>0</v>
      </c>
      <c r="DF44" s="20">
        <v>0</v>
      </c>
      <c r="DG44" s="29">
        <v>0</v>
      </c>
    </row>
    <row r="45" ht="15.4" customHeight="1" spans="1:111">
      <c r="A45" s="21" t="s">
        <v>2124</v>
      </c>
      <c r="B45" s="22" t="s">
        <v>1744</v>
      </c>
      <c r="C45" s="22" t="s">
        <v>1744</v>
      </c>
      <c r="D45" s="22" t="s">
        <v>2125</v>
      </c>
      <c r="E45" s="20">
        <v>11138054.35</v>
      </c>
      <c r="F45" s="20">
        <v>8982346.35</v>
      </c>
      <c r="G45" s="20">
        <v>2376109</v>
      </c>
      <c r="H45" s="20">
        <v>2304471.87</v>
      </c>
      <c r="I45" s="20">
        <v>4301765.48</v>
      </c>
      <c r="J45" s="20">
        <v>0</v>
      </c>
      <c r="K45" s="20">
        <v>0</v>
      </c>
      <c r="L45" s="20">
        <v>0</v>
      </c>
      <c r="M45" s="20">
        <v>0</v>
      </c>
      <c r="N45" s="20">
        <v>0</v>
      </c>
      <c r="O45" s="20">
        <v>0</v>
      </c>
      <c r="P45" s="20">
        <v>0</v>
      </c>
      <c r="Q45" s="20">
        <v>0</v>
      </c>
      <c r="R45" s="20">
        <v>0</v>
      </c>
      <c r="S45" s="20">
        <v>0</v>
      </c>
      <c r="T45" s="20">
        <v>2088410</v>
      </c>
      <c r="U45" s="20">
        <v>109237.05</v>
      </c>
      <c r="V45" s="20">
        <v>50100</v>
      </c>
      <c r="W45" s="20">
        <v>47600</v>
      </c>
      <c r="X45" s="20">
        <v>0</v>
      </c>
      <c r="Y45" s="20">
        <v>82908.68</v>
      </c>
      <c r="Z45" s="20">
        <v>182500</v>
      </c>
      <c r="AA45" s="20">
        <v>53484.72</v>
      </c>
      <c r="AB45" s="20">
        <v>0</v>
      </c>
      <c r="AC45" s="20">
        <v>0</v>
      </c>
      <c r="AD45" s="20">
        <v>11000</v>
      </c>
      <c r="AE45" s="20">
        <v>0</v>
      </c>
      <c r="AF45" s="20">
        <v>157800</v>
      </c>
      <c r="AG45" s="20">
        <v>56000</v>
      </c>
      <c r="AH45" s="20">
        <v>7900</v>
      </c>
      <c r="AI45" s="20">
        <v>12000</v>
      </c>
      <c r="AJ45" s="20">
        <v>13400</v>
      </c>
      <c r="AK45" s="20">
        <v>0</v>
      </c>
      <c r="AL45" s="20">
        <v>0</v>
      </c>
      <c r="AM45" s="20">
        <v>0</v>
      </c>
      <c r="AN45" s="20">
        <v>20000</v>
      </c>
      <c r="AO45" s="20">
        <v>4800</v>
      </c>
      <c r="AP45" s="20">
        <v>103400</v>
      </c>
      <c r="AQ45" s="20">
        <v>129300</v>
      </c>
      <c r="AR45" s="20">
        <v>240000</v>
      </c>
      <c r="AS45" s="20">
        <v>228400</v>
      </c>
      <c r="AT45" s="20">
        <v>0</v>
      </c>
      <c r="AU45" s="20">
        <v>578579.55</v>
      </c>
      <c r="AV45" s="20">
        <v>67298</v>
      </c>
      <c r="AW45" s="20">
        <v>0</v>
      </c>
      <c r="AX45" s="20">
        <v>0</v>
      </c>
      <c r="AY45" s="20">
        <v>0</v>
      </c>
      <c r="AZ45" s="20">
        <v>67298</v>
      </c>
      <c r="BA45" s="20">
        <v>0</v>
      </c>
      <c r="BB45" s="20">
        <v>0</v>
      </c>
      <c r="BC45" s="20">
        <v>0</v>
      </c>
      <c r="BD45" s="20">
        <v>0</v>
      </c>
      <c r="BE45" s="20">
        <v>0</v>
      </c>
      <c r="BF45" s="20">
        <v>0</v>
      </c>
      <c r="BG45" s="20">
        <v>0</v>
      </c>
      <c r="BH45" s="20">
        <v>0</v>
      </c>
      <c r="BI45" s="20">
        <v>0</v>
      </c>
      <c r="BJ45" s="20">
        <v>0</v>
      </c>
      <c r="BK45" s="20">
        <v>0</v>
      </c>
      <c r="BL45" s="20">
        <v>0</v>
      </c>
      <c r="BM45" s="25" t="s">
        <v>2576</v>
      </c>
      <c r="BN45" s="25" t="s">
        <v>2576</v>
      </c>
      <c r="BO45" s="25" t="s">
        <v>2576</v>
      </c>
      <c r="BP45" s="25" t="s">
        <v>2576</v>
      </c>
      <c r="BQ45" s="25" t="s">
        <v>2576</v>
      </c>
      <c r="BR45" s="25" t="s">
        <v>2576</v>
      </c>
      <c r="BS45" s="25" t="s">
        <v>2576</v>
      </c>
      <c r="BT45" s="25" t="s">
        <v>2576</v>
      </c>
      <c r="BU45" s="25" t="s">
        <v>2576</v>
      </c>
      <c r="BV45" s="25" t="s">
        <v>2576</v>
      </c>
      <c r="BW45" s="25" t="s">
        <v>2576</v>
      </c>
      <c r="BX45" s="25" t="s">
        <v>2576</v>
      </c>
      <c r="BY45" s="25" t="s">
        <v>2576</v>
      </c>
      <c r="BZ45" s="20">
        <v>0</v>
      </c>
      <c r="CA45" s="20">
        <v>0</v>
      </c>
      <c r="CB45" s="20">
        <v>0</v>
      </c>
      <c r="CC45" s="20">
        <v>0</v>
      </c>
      <c r="CD45" s="20">
        <v>0</v>
      </c>
      <c r="CE45" s="20">
        <v>0</v>
      </c>
      <c r="CF45" s="20">
        <v>0</v>
      </c>
      <c r="CG45" s="20">
        <v>0</v>
      </c>
      <c r="CH45" s="20">
        <v>0</v>
      </c>
      <c r="CI45" s="20">
        <v>0</v>
      </c>
      <c r="CJ45" s="20">
        <v>0</v>
      </c>
      <c r="CK45" s="20">
        <v>0</v>
      </c>
      <c r="CL45" s="20">
        <v>0</v>
      </c>
      <c r="CM45" s="20">
        <v>0</v>
      </c>
      <c r="CN45" s="20">
        <v>0</v>
      </c>
      <c r="CO45" s="20">
        <v>0</v>
      </c>
      <c r="CP45" s="20">
        <v>0</v>
      </c>
      <c r="CQ45" s="25" t="s">
        <v>2576</v>
      </c>
      <c r="CR45" s="25" t="s">
        <v>2576</v>
      </c>
      <c r="CS45" s="25" t="s">
        <v>2576</v>
      </c>
      <c r="CT45" s="20">
        <v>0</v>
      </c>
      <c r="CU45" s="20">
        <v>0</v>
      </c>
      <c r="CV45" s="20">
        <v>0</v>
      </c>
      <c r="CW45" s="20">
        <v>0</v>
      </c>
      <c r="CX45" s="20">
        <v>0</v>
      </c>
      <c r="CY45" s="20">
        <v>0</v>
      </c>
      <c r="CZ45" s="25" t="s">
        <v>2576</v>
      </c>
      <c r="DA45" s="25" t="s">
        <v>2576</v>
      </c>
      <c r="DB45" s="25" t="s">
        <v>2576</v>
      </c>
      <c r="DC45" s="20">
        <v>0</v>
      </c>
      <c r="DD45" s="20">
        <v>0</v>
      </c>
      <c r="DE45" s="20">
        <v>0</v>
      </c>
      <c r="DF45" s="20">
        <v>0</v>
      </c>
      <c r="DG45" s="29">
        <v>0</v>
      </c>
    </row>
    <row r="46" ht="15.4" customHeight="1" spans="1:111">
      <c r="A46" s="21" t="s">
        <v>2126</v>
      </c>
      <c r="B46" s="22" t="s">
        <v>1744</v>
      </c>
      <c r="C46" s="22" t="s">
        <v>1744</v>
      </c>
      <c r="D46" s="22" t="s">
        <v>1955</v>
      </c>
      <c r="E46" s="20">
        <v>11138054.35</v>
      </c>
      <c r="F46" s="20">
        <v>8982346.35</v>
      </c>
      <c r="G46" s="20">
        <v>2376109</v>
      </c>
      <c r="H46" s="20">
        <v>2304471.87</v>
      </c>
      <c r="I46" s="20">
        <v>4301765.48</v>
      </c>
      <c r="J46" s="20">
        <v>0</v>
      </c>
      <c r="K46" s="20">
        <v>0</v>
      </c>
      <c r="L46" s="20">
        <v>0</v>
      </c>
      <c r="M46" s="20">
        <v>0</v>
      </c>
      <c r="N46" s="20">
        <v>0</v>
      </c>
      <c r="O46" s="20">
        <v>0</v>
      </c>
      <c r="P46" s="20">
        <v>0</v>
      </c>
      <c r="Q46" s="20">
        <v>0</v>
      </c>
      <c r="R46" s="20">
        <v>0</v>
      </c>
      <c r="S46" s="20">
        <v>0</v>
      </c>
      <c r="T46" s="20">
        <v>2088410</v>
      </c>
      <c r="U46" s="20">
        <v>109237.05</v>
      </c>
      <c r="V46" s="20">
        <v>50100</v>
      </c>
      <c r="W46" s="20">
        <v>47600</v>
      </c>
      <c r="X46" s="20">
        <v>0</v>
      </c>
      <c r="Y46" s="20">
        <v>82908.68</v>
      </c>
      <c r="Z46" s="20">
        <v>182500</v>
      </c>
      <c r="AA46" s="20">
        <v>53484.72</v>
      </c>
      <c r="AB46" s="20">
        <v>0</v>
      </c>
      <c r="AC46" s="20">
        <v>0</v>
      </c>
      <c r="AD46" s="20">
        <v>11000</v>
      </c>
      <c r="AE46" s="20">
        <v>0</v>
      </c>
      <c r="AF46" s="20">
        <v>157800</v>
      </c>
      <c r="AG46" s="20">
        <v>56000</v>
      </c>
      <c r="AH46" s="20">
        <v>7900</v>
      </c>
      <c r="AI46" s="20">
        <v>12000</v>
      </c>
      <c r="AJ46" s="20">
        <v>13400</v>
      </c>
      <c r="AK46" s="20">
        <v>0</v>
      </c>
      <c r="AL46" s="20">
        <v>0</v>
      </c>
      <c r="AM46" s="20">
        <v>0</v>
      </c>
      <c r="AN46" s="20">
        <v>20000</v>
      </c>
      <c r="AO46" s="20">
        <v>4800</v>
      </c>
      <c r="AP46" s="20">
        <v>103400</v>
      </c>
      <c r="AQ46" s="20">
        <v>129300</v>
      </c>
      <c r="AR46" s="20">
        <v>240000</v>
      </c>
      <c r="AS46" s="20">
        <v>228400</v>
      </c>
      <c r="AT46" s="20">
        <v>0</v>
      </c>
      <c r="AU46" s="20">
        <v>578579.55</v>
      </c>
      <c r="AV46" s="20">
        <v>67298</v>
      </c>
      <c r="AW46" s="20">
        <v>0</v>
      </c>
      <c r="AX46" s="20">
        <v>0</v>
      </c>
      <c r="AY46" s="20">
        <v>0</v>
      </c>
      <c r="AZ46" s="20">
        <v>67298</v>
      </c>
      <c r="BA46" s="20">
        <v>0</v>
      </c>
      <c r="BB46" s="20">
        <v>0</v>
      </c>
      <c r="BC46" s="20">
        <v>0</v>
      </c>
      <c r="BD46" s="20">
        <v>0</v>
      </c>
      <c r="BE46" s="20">
        <v>0</v>
      </c>
      <c r="BF46" s="20">
        <v>0</v>
      </c>
      <c r="BG46" s="20">
        <v>0</v>
      </c>
      <c r="BH46" s="20">
        <v>0</v>
      </c>
      <c r="BI46" s="20">
        <v>0</v>
      </c>
      <c r="BJ46" s="20">
        <v>0</v>
      </c>
      <c r="BK46" s="20">
        <v>0</v>
      </c>
      <c r="BL46" s="20">
        <v>0</v>
      </c>
      <c r="BM46" s="25" t="s">
        <v>2576</v>
      </c>
      <c r="BN46" s="25" t="s">
        <v>2576</v>
      </c>
      <c r="BO46" s="25" t="s">
        <v>2576</v>
      </c>
      <c r="BP46" s="25" t="s">
        <v>2576</v>
      </c>
      <c r="BQ46" s="25" t="s">
        <v>2576</v>
      </c>
      <c r="BR46" s="25" t="s">
        <v>2576</v>
      </c>
      <c r="BS46" s="25" t="s">
        <v>2576</v>
      </c>
      <c r="BT46" s="25" t="s">
        <v>2576</v>
      </c>
      <c r="BU46" s="25" t="s">
        <v>2576</v>
      </c>
      <c r="BV46" s="25" t="s">
        <v>2576</v>
      </c>
      <c r="BW46" s="25" t="s">
        <v>2576</v>
      </c>
      <c r="BX46" s="25" t="s">
        <v>2576</v>
      </c>
      <c r="BY46" s="25" t="s">
        <v>2576</v>
      </c>
      <c r="BZ46" s="20">
        <v>0</v>
      </c>
      <c r="CA46" s="20">
        <v>0</v>
      </c>
      <c r="CB46" s="20">
        <v>0</v>
      </c>
      <c r="CC46" s="20">
        <v>0</v>
      </c>
      <c r="CD46" s="20">
        <v>0</v>
      </c>
      <c r="CE46" s="20">
        <v>0</v>
      </c>
      <c r="CF46" s="20">
        <v>0</v>
      </c>
      <c r="CG46" s="20">
        <v>0</v>
      </c>
      <c r="CH46" s="20">
        <v>0</v>
      </c>
      <c r="CI46" s="20">
        <v>0</v>
      </c>
      <c r="CJ46" s="20">
        <v>0</v>
      </c>
      <c r="CK46" s="20">
        <v>0</v>
      </c>
      <c r="CL46" s="20">
        <v>0</v>
      </c>
      <c r="CM46" s="20">
        <v>0</v>
      </c>
      <c r="CN46" s="20">
        <v>0</v>
      </c>
      <c r="CO46" s="20">
        <v>0</v>
      </c>
      <c r="CP46" s="20">
        <v>0</v>
      </c>
      <c r="CQ46" s="25" t="s">
        <v>2576</v>
      </c>
      <c r="CR46" s="25" t="s">
        <v>2576</v>
      </c>
      <c r="CS46" s="25" t="s">
        <v>2576</v>
      </c>
      <c r="CT46" s="20">
        <v>0</v>
      </c>
      <c r="CU46" s="20">
        <v>0</v>
      </c>
      <c r="CV46" s="20">
        <v>0</v>
      </c>
      <c r="CW46" s="20">
        <v>0</v>
      </c>
      <c r="CX46" s="20">
        <v>0</v>
      </c>
      <c r="CY46" s="20">
        <v>0</v>
      </c>
      <c r="CZ46" s="25" t="s">
        <v>2576</v>
      </c>
      <c r="DA46" s="25" t="s">
        <v>2576</v>
      </c>
      <c r="DB46" s="25" t="s">
        <v>2576</v>
      </c>
      <c r="DC46" s="20">
        <v>0</v>
      </c>
      <c r="DD46" s="20">
        <v>0</v>
      </c>
      <c r="DE46" s="20">
        <v>0</v>
      </c>
      <c r="DF46" s="20">
        <v>0</v>
      </c>
      <c r="DG46" s="29">
        <v>0</v>
      </c>
    </row>
    <row r="47" ht="15.4" customHeight="1" spans="1:111">
      <c r="A47" s="21" t="s">
        <v>2132</v>
      </c>
      <c r="B47" s="22" t="s">
        <v>1744</v>
      </c>
      <c r="C47" s="22" t="s">
        <v>1744</v>
      </c>
      <c r="D47" s="22" t="s">
        <v>2133</v>
      </c>
      <c r="E47" s="20">
        <v>1179646</v>
      </c>
      <c r="F47" s="20">
        <v>990777.36</v>
      </c>
      <c r="G47" s="20">
        <v>240845.36</v>
      </c>
      <c r="H47" s="20">
        <v>336682</v>
      </c>
      <c r="I47" s="20">
        <v>351906</v>
      </c>
      <c r="J47" s="20">
        <v>0</v>
      </c>
      <c r="K47" s="20">
        <v>0</v>
      </c>
      <c r="L47" s="20">
        <v>0</v>
      </c>
      <c r="M47" s="20">
        <v>0</v>
      </c>
      <c r="N47" s="20">
        <v>0</v>
      </c>
      <c r="O47" s="20">
        <v>0</v>
      </c>
      <c r="P47" s="20">
        <v>0</v>
      </c>
      <c r="Q47" s="20">
        <v>0</v>
      </c>
      <c r="R47" s="20">
        <v>0</v>
      </c>
      <c r="S47" s="20">
        <v>61344</v>
      </c>
      <c r="T47" s="20">
        <v>188868.64</v>
      </c>
      <c r="U47" s="20">
        <v>31313.51</v>
      </c>
      <c r="V47" s="20">
        <v>16112</v>
      </c>
      <c r="W47" s="20">
        <v>0</v>
      </c>
      <c r="X47" s="20">
        <v>0</v>
      </c>
      <c r="Y47" s="20">
        <v>300</v>
      </c>
      <c r="Z47" s="20">
        <v>3200</v>
      </c>
      <c r="AA47" s="20">
        <v>7142</v>
      </c>
      <c r="AB47" s="20">
        <v>0</v>
      </c>
      <c r="AC47" s="20">
        <v>0</v>
      </c>
      <c r="AD47" s="20">
        <v>25256</v>
      </c>
      <c r="AE47" s="20">
        <v>0</v>
      </c>
      <c r="AF47" s="20">
        <v>0</v>
      </c>
      <c r="AG47" s="20">
        <v>0</v>
      </c>
      <c r="AH47" s="20">
        <v>0</v>
      </c>
      <c r="AI47" s="20">
        <v>0</v>
      </c>
      <c r="AJ47" s="20">
        <v>18538</v>
      </c>
      <c r="AK47" s="20">
        <v>0</v>
      </c>
      <c r="AL47" s="20">
        <v>0</v>
      </c>
      <c r="AM47" s="20">
        <v>0</v>
      </c>
      <c r="AN47" s="20">
        <v>0</v>
      </c>
      <c r="AO47" s="20">
        <v>0</v>
      </c>
      <c r="AP47" s="20">
        <v>41775</v>
      </c>
      <c r="AQ47" s="20">
        <v>21400</v>
      </c>
      <c r="AR47" s="20">
        <v>12332.13</v>
      </c>
      <c r="AS47" s="20">
        <v>11500</v>
      </c>
      <c r="AT47" s="20">
        <v>0</v>
      </c>
      <c r="AU47" s="20">
        <v>0</v>
      </c>
      <c r="AV47" s="20">
        <v>0</v>
      </c>
      <c r="AW47" s="20">
        <v>0</v>
      </c>
      <c r="AX47" s="20">
        <v>0</v>
      </c>
      <c r="AY47" s="20">
        <v>0</v>
      </c>
      <c r="AZ47" s="20">
        <v>0</v>
      </c>
      <c r="BA47" s="20">
        <v>0</v>
      </c>
      <c r="BB47" s="20">
        <v>0</v>
      </c>
      <c r="BC47" s="20">
        <v>0</v>
      </c>
      <c r="BD47" s="20">
        <v>0</v>
      </c>
      <c r="BE47" s="20">
        <v>0</v>
      </c>
      <c r="BF47" s="20">
        <v>0</v>
      </c>
      <c r="BG47" s="20">
        <v>0</v>
      </c>
      <c r="BH47" s="20">
        <v>0</v>
      </c>
      <c r="BI47" s="20">
        <v>0</v>
      </c>
      <c r="BJ47" s="20">
        <v>0</v>
      </c>
      <c r="BK47" s="20">
        <v>0</v>
      </c>
      <c r="BL47" s="20">
        <v>0</v>
      </c>
      <c r="BM47" s="25" t="s">
        <v>2576</v>
      </c>
      <c r="BN47" s="25" t="s">
        <v>2576</v>
      </c>
      <c r="BO47" s="25" t="s">
        <v>2576</v>
      </c>
      <c r="BP47" s="25" t="s">
        <v>2576</v>
      </c>
      <c r="BQ47" s="25" t="s">
        <v>2576</v>
      </c>
      <c r="BR47" s="25" t="s">
        <v>2576</v>
      </c>
      <c r="BS47" s="25" t="s">
        <v>2576</v>
      </c>
      <c r="BT47" s="25" t="s">
        <v>2576</v>
      </c>
      <c r="BU47" s="25" t="s">
        <v>2576</v>
      </c>
      <c r="BV47" s="25" t="s">
        <v>2576</v>
      </c>
      <c r="BW47" s="25" t="s">
        <v>2576</v>
      </c>
      <c r="BX47" s="25" t="s">
        <v>2576</v>
      </c>
      <c r="BY47" s="25" t="s">
        <v>2576</v>
      </c>
      <c r="BZ47" s="20">
        <v>0</v>
      </c>
      <c r="CA47" s="20">
        <v>0</v>
      </c>
      <c r="CB47" s="20">
        <v>0</v>
      </c>
      <c r="CC47" s="20">
        <v>0</v>
      </c>
      <c r="CD47" s="20">
        <v>0</v>
      </c>
      <c r="CE47" s="20">
        <v>0</v>
      </c>
      <c r="CF47" s="20">
        <v>0</v>
      </c>
      <c r="CG47" s="20">
        <v>0</v>
      </c>
      <c r="CH47" s="20">
        <v>0</v>
      </c>
      <c r="CI47" s="20">
        <v>0</v>
      </c>
      <c r="CJ47" s="20">
        <v>0</v>
      </c>
      <c r="CK47" s="20">
        <v>0</v>
      </c>
      <c r="CL47" s="20">
        <v>0</v>
      </c>
      <c r="CM47" s="20">
        <v>0</v>
      </c>
      <c r="CN47" s="20">
        <v>0</v>
      </c>
      <c r="CO47" s="20">
        <v>0</v>
      </c>
      <c r="CP47" s="20">
        <v>0</v>
      </c>
      <c r="CQ47" s="25" t="s">
        <v>2576</v>
      </c>
      <c r="CR47" s="25" t="s">
        <v>2576</v>
      </c>
      <c r="CS47" s="25" t="s">
        <v>2576</v>
      </c>
      <c r="CT47" s="20">
        <v>0</v>
      </c>
      <c r="CU47" s="20">
        <v>0</v>
      </c>
      <c r="CV47" s="20">
        <v>0</v>
      </c>
      <c r="CW47" s="20">
        <v>0</v>
      </c>
      <c r="CX47" s="20">
        <v>0</v>
      </c>
      <c r="CY47" s="20">
        <v>0</v>
      </c>
      <c r="CZ47" s="25" t="s">
        <v>2576</v>
      </c>
      <c r="DA47" s="25" t="s">
        <v>2576</v>
      </c>
      <c r="DB47" s="25" t="s">
        <v>2576</v>
      </c>
      <c r="DC47" s="20">
        <v>0</v>
      </c>
      <c r="DD47" s="20">
        <v>0</v>
      </c>
      <c r="DE47" s="20">
        <v>0</v>
      </c>
      <c r="DF47" s="20">
        <v>0</v>
      </c>
      <c r="DG47" s="29">
        <v>0</v>
      </c>
    </row>
    <row r="48" ht="15.4" customHeight="1" spans="1:111">
      <c r="A48" s="21" t="s">
        <v>2134</v>
      </c>
      <c r="B48" s="22" t="s">
        <v>1744</v>
      </c>
      <c r="C48" s="22" t="s">
        <v>1744</v>
      </c>
      <c r="D48" s="22" t="s">
        <v>1955</v>
      </c>
      <c r="E48" s="20">
        <v>1179646</v>
      </c>
      <c r="F48" s="20">
        <v>990777.36</v>
      </c>
      <c r="G48" s="20">
        <v>240845.36</v>
      </c>
      <c r="H48" s="20">
        <v>336682</v>
      </c>
      <c r="I48" s="20">
        <v>351906</v>
      </c>
      <c r="J48" s="20">
        <v>0</v>
      </c>
      <c r="K48" s="20">
        <v>0</v>
      </c>
      <c r="L48" s="20">
        <v>0</v>
      </c>
      <c r="M48" s="20">
        <v>0</v>
      </c>
      <c r="N48" s="20">
        <v>0</v>
      </c>
      <c r="O48" s="20">
        <v>0</v>
      </c>
      <c r="P48" s="20">
        <v>0</v>
      </c>
      <c r="Q48" s="20">
        <v>0</v>
      </c>
      <c r="R48" s="20">
        <v>0</v>
      </c>
      <c r="S48" s="20">
        <v>61344</v>
      </c>
      <c r="T48" s="20">
        <v>188868.64</v>
      </c>
      <c r="U48" s="20">
        <v>31313.51</v>
      </c>
      <c r="V48" s="20">
        <v>16112</v>
      </c>
      <c r="W48" s="20">
        <v>0</v>
      </c>
      <c r="X48" s="20">
        <v>0</v>
      </c>
      <c r="Y48" s="20">
        <v>300</v>
      </c>
      <c r="Z48" s="20">
        <v>3200</v>
      </c>
      <c r="AA48" s="20">
        <v>7142</v>
      </c>
      <c r="AB48" s="20">
        <v>0</v>
      </c>
      <c r="AC48" s="20">
        <v>0</v>
      </c>
      <c r="AD48" s="20">
        <v>25256</v>
      </c>
      <c r="AE48" s="20">
        <v>0</v>
      </c>
      <c r="AF48" s="20">
        <v>0</v>
      </c>
      <c r="AG48" s="20">
        <v>0</v>
      </c>
      <c r="AH48" s="20">
        <v>0</v>
      </c>
      <c r="AI48" s="20">
        <v>0</v>
      </c>
      <c r="AJ48" s="20">
        <v>18538</v>
      </c>
      <c r="AK48" s="20">
        <v>0</v>
      </c>
      <c r="AL48" s="20">
        <v>0</v>
      </c>
      <c r="AM48" s="20">
        <v>0</v>
      </c>
      <c r="AN48" s="20">
        <v>0</v>
      </c>
      <c r="AO48" s="20">
        <v>0</v>
      </c>
      <c r="AP48" s="20">
        <v>41775</v>
      </c>
      <c r="AQ48" s="20">
        <v>21400</v>
      </c>
      <c r="AR48" s="20">
        <v>12332.13</v>
      </c>
      <c r="AS48" s="20">
        <v>11500</v>
      </c>
      <c r="AT48" s="20">
        <v>0</v>
      </c>
      <c r="AU48" s="20">
        <v>0</v>
      </c>
      <c r="AV48" s="20">
        <v>0</v>
      </c>
      <c r="AW48" s="20">
        <v>0</v>
      </c>
      <c r="AX48" s="20">
        <v>0</v>
      </c>
      <c r="AY48" s="20">
        <v>0</v>
      </c>
      <c r="AZ48" s="20">
        <v>0</v>
      </c>
      <c r="BA48" s="20">
        <v>0</v>
      </c>
      <c r="BB48" s="20">
        <v>0</v>
      </c>
      <c r="BC48" s="20">
        <v>0</v>
      </c>
      <c r="BD48" s="20">
        <v>0</v>
      </c>
      <c r="BE48" s="20">
        <v>0</v>
      </c>
      <c r="BF48" s="20">
        <v>0</v>
      </c>
      <c r="BG48" s="20">
        <v>0</v>
      </c>
      <c r="BH48" s="20">
        <v>0</v>
      </c>
      <c r="BI48" s="20">
        <v>0</v>
      </c>
      <c r="BJ48" s="20">
        <v>0</v>
      </c>
      <c r="BK48" s="20">
        <v>0</v>
      </c>
      <c r="BL48" s="20">
        <v>0</v>
      </c>
      <c r="BM48" s="25" t="s">
        <v>2576</v>
      </c>
      <c r="BN48" s="25" t="s">
        <v>2576</v>
      </c>
      <c r="BO48" s="25" t="s">
        <v>2576</v>
      </c>
      <c r="BP48" s="25" t="s">
        <v>2576</v>
      </c>
      <c r="BQ48" s="25" t="s">
        <v>2576</v>
      </c>
      <c r="BR48" s="25" t="s">
        <v>2576</v>
      </c>
      <c r="BS48" s="25" t="s">
        <v>2576</v>
      </c>
      <c r="BT48" s="25" t="s">
        <v>2576</v>
      </c>
      <c r="BU48" s="25" t="s">
        <v>2576</v>
      </c>
      <c r="BV48" s="25" t="s">
        <v>2576</v>
      </c>
      <c r="BW48" s="25" t="s">
        <v>2576</v>
      </c>
      <c r="BX48" s="25" t="s">
        <v>2576</v>
      </c>
      <c r="BY48" s="25" t="s">
        <v>2576</v>
      </c>
      <c r="BZ48" s="20">
        <v>0</v>
      </c>
      <c r="CA48" s="20">
        <v>0</v>
      </c>
      <c r="CB48" s="20">
        <v>0</v>
      </c>
      <c r="CC48" s="20">
        <v>0</v>
      </c>
      <c r="CD48" s="20">
        <v>0</v>
      </c>
      <c r="CE48" s="20">
        <v>0</v>
      </c>
      <c r="CF48" s="20">
        <v>0</v>
      </c>
      <c r="CG48" s="20">
        <v>0</v>
      </c>
      <c r="CH48" s="20">
        <v>0</v>
      </c>
      <c r="CI48" s="20">
        <v>0</v>
      </c>
      <c r="CJ48" s="20">
        <v>0</v>
      </c>
      <c r="CK48" s="20">
        <v>0</v>
      </c>
      <c r="CL48" s="20">
        <v>0</v>
      </c>
      <c r="CM48" s="20">
        <v>0</v>
      </c>
      <c r="CN48" s="20">
        <v>0</v>
      </c>
      <c r="CO48" s="20">
        <v>0</v>
      </c>
      <c r="CP48" s="20">
        <v>0</v>
      </c>
      <c r="CQ48" s="25" t="s">
        <v>2576</v>
      </c>
      <c r="CR48" s="25" t="s">
        <v>2576</v>
      </c>
      <c r="CS48" s="25" t="s">
        <v>2576</v>
      </c>
      <c r="CT48" s="20">
        <v>0</v>
      </c>
      <c r="CU48" s="20">
        <v>0</v>
      </c>
      <c r="CV48" s="20">
        <v>0</v>
      </c>
      <c r="CW48" s="20">
        <v>0</v>
      </c>
      <c r="CX48" s="20">
        <v>0</v>
      </c>
      <c r="CY48" s="20">
        <v>0</v>
      </c>
      <c r="CZ48" s="25" t="s">
        <v>2576</v>
      </c>
      <c r="DA48" s="25" t="s">
        <v>2576</v>
      </c>
      <c r="DB48" s="25" t="s">
        <v>2576</v>
      </c>
      <c r="DC48" s="20">
        <v>0</v>
      </c>
      <c r="DD48" s="20">
        <v>0</v>
      </c>
      <c r="DE48" s="20">
        <v>0</v>
      </c>
      <c r="DF48" s="20">
        <v>0</v>
      </c>
      <c r="DG48" s="29">
        <v>0</v>
      </c>
    </row>
    <row r="49" ht="15.4" customHeight="1" spans="1:111">
      <c r="A49" s="21" t="s">
        <v>2151</v>
      </c>
      <c r="B49" s="22" t="s">
        <v>1744</v>
      </c>
      <c r="C49" s="22" t="s">
        <v>1744</v>
      </c>
      <c r="D49" s="22" t="s">
        <v>920</v>
      </c>
      <c r="E49" s="20">
        <v>157334732.93</v>
      </c>
      <c r="F49" s="20">
        <v>128953999.39</v>
      </c>
      <c r="G49" s="20">
        <v>60073824.89</v>
      </c>
      <c r="H49" s="20">
        <v>17702810.55</v>
      </c>
      <c r="I49" s="20">
        <v>4684155</v>
      </c>
      <c r="J49" s="20">
        <v>90334</v>
      </c>
      <c r="K49" s="20">
        <v>9985661.25</v>
      </c>
      <c r="L49" s="20">
        <v>17245146.38</v>
      </c>
      <c r="M49" s="20">
        <v>3591702</v>
      </c>
      <c r="N49" s="20">
        <v>1922302</v>
      </c>
      <c r="O49" s="20">
        <v>2172770</v>
      </c>
      <c r="P49" s="20">
        <v>2269687.5</v>
      </c>
      <c r="Q49" s="20">
        <v>4039725.76</v>
      </c>
      <c r="R49" s="20">
        <v>0</v>
      </c>
      <c r="S49" s="20">
        <v>5175880.06</v>
      </c>
      <c r="T49" s="20">
        <v>16720669</v>
      </c>
      <c r="U49" s="20">
        <v>1771653.98</v>
      </c>
      <c r="V49" s="20">
        <v>1202470.2</v>
      </c>
      <c r="W49" s="20">
        <v>27000</v>
      </c>
      <c r="X49" s="20">
        <v>20130</v>
      </c>
      <c r="Y49" s="20">
        <v>317797.92</v>
      </c>
      <c r="Z49" s="20">
        <v>726902.73</v>
      </c>
      <c r="AA49" s="20">
        <v>251119.06</v>
      </c>
      <c r="AB49" s="20">
        <v>0</v>
      </c>
      <c r="AC49" s="20">
        <v>123941.6</v>
      </c>
      <c r="AD49" s="20">
        <v>565125.8</v>
      </c>
      <c r="AE49" s="20">
        <v>0</v>
      </c>
      <c r="AF49" s="20">
        <v>6069570</v>
      </c>
      <c r="AG49" s="20">
        <v>60675</v>
      </c>
      <c r="AH49" s="20">
        <v>58960</v>
      </c>
      <c r="AI49" s="20">
        <v>293534</v>
      </c>
      <c r="AJ49" s="20">
        <v>86010</v>
      </c>
      <c r="AK49" s="20">
        <v>125488.59</v>
      </c>
      <c r="AL49" s="20">
        <v>0</v>
      </c>
      <c r="AM49" s="20">
        <v>13350.4</v>
      </c>
      <c r="AN49" s="20">
        <v>1316533</v>
      </c>
      <c r="AO49" s="20">
        <v>171752</v>
      </c>
      <c r="AP49" s="20">
        <v>1137665.1</v>
      </c>
      <c r="AQ49" s="20">
        <v>0</v>
      </c>
      <c r="AR49" s="20">
        <v>0</v>
      </c>
      <c r="AS49" s="20">
        <v>1444840</v>
      </c>
      <c r="AT49" s="20">
        <v>0</v>
      </c>
      <c r="AU49" s="20">
        <v>936149.62</v>
      </c>
      <c r="AV49" s="20">
        <v>11062360.54</v>
      </c>
      <c r="AW49" s="20">
        <v>0</v>
      </c>
      <c r="AX49" s="20">
        <v>6100539.64</v>
      </c>
      <c r="AY49" s="20">
        <v>0</v>
      </c>
      <c r="AZ49" s="20">
        <v>60000</v>
      </c>
      <c r="BA49" s="20">
        <v>1200000</v>
      </c>
      <c r="BB49" s="20">
        <v>0</v>
      </c>
      <c r="BC49" s="20">
        <v>1005318.9</v>
      </c>
      <c r="BD49" s="20">
        <v>2482440</v>
      </c>
      <c r="BE49" s="20">
        <v>200000</v>
      </c>
      <c r="BF49" s="20">
        <v>0</v>
      </c>
      <c r="BG49" s="20">
        <v>14062</v>
      </c>
      <c r="BH49" s="20">
        <v>0</v>
      </c>
      <c r="BI49" s="20">
        <v>0</v>
      </c>
      <c r="BJ49" s="20">
        <v>0</v>
      </c>
      <c r="BK49" s="20">
        <v>0</v>
      </c>
      <c r="BL49" s="20">
        <v>0</v>
      </c>
      <c r="BM49" s="25" t="s">
        <v>2576</v>
      </c>
      <c r="BN49" s="25" t="s">
        <v>2576</v>
      </c>
      <c r="BO49" s="25" t="s">
        <v>2576</v>
      </c>
      <c r="BP49" s="25" t="s">
        <v>2576</v>
      </c>
      <c r="BQ49" s="25" t="s">
        <v>2576</v>
      </c>
      <c r="BR49" s="25" t="s">
        <v>2576</v>
      </c>
      <c r="BS49" s="25" t="s">
        <v>2576</v>
      </c>
      <c r="BT49" s="25" t="s">
        <v>2576</v>
      </c>
      <c r="BU49" s="25" t="s">
        <v>2576</v>
      </c>
      <c r="BV49" s="25" t="s">
        <v>2576</v>
      </c>
      <c r="BW49" s="25" t="s">
        <v>2576</v>
      </c>
      <c r="BX49" s="25" t="s">
        <v>2576</v>
      </c>
      <c r="BY49" s="25" t="s">
        <v>2576</v>
      </c>
      <c r="BZ49" s="20">
        <v>597704</v>
      </c>
      <c r="CA49" s="20">
        <v>0</v>
      </c>
      <c r="CB49" s="20">
        <v>31490</v>
      </c>
      <c r="CC49" s="20">
        <v>514008</v>
      </c>
      <c r="CD49" s="20">
        <v>0</v>
      </c>
      <c r="CE49" s="20">
        <v>0</v>
      </c>
      <c r="CF49" s="20">
        <v>52206</v>
      </c>
      <c r="CG49" s="20">
        <v>0</v>
      </c>
      <c r="CH49" s="20">
        <v>0</v>
      </c>
      <c r="CI49" s="20">
        <v>0</v>
      </c>
      <c r="CJ49" s="20">
        <v>0</v>
      </c>
      <c r="CK49" s="20">
        <v>0</v>
      </c>
      <c r="CL49" s="20">
        <v>0</v>
      </c>
      <c r="CM49" s="20">
        <v>0</v>
      </c>
      <c r="CN49" s="20">
        <v>0</v>
      </c>
      <c r="CO49" s="20">
        <v>0</v>
      </c>
      <c r="CP49" s="20">
        <v>0</v>
      </c>
      <c r="CQ49" s="25" t="s">
        <v>2576</v>
      </c>
      <c r="CR49" s="25" t="s">
        <v>2576</v>
      </c>
      <c r="CS49" s="25" t="s">
        <v>2576</v>
      </c>
      <c r="CT49" s="20">
        <v>0</v>
      </c>
      <c r="CU49" s="20">
        <v>0</v>
      </c>
      <c r="CV49" s="20">
        <v>0</v>
      </c>
      <c r="CW49" s="20">
        <v>0</v>
      </c>
      <c r="CX49" s="20">
        <v>0</v>
      </c>
      <c r="CY49" s="20">
        <v>0</v>
      </c>
      <c r="CZ49" s="25" t="s">
        <v>2576</v>
      </c>
      <c r="DA49" s="25" t="s">
        <v>2576</v>
      </c>
      <c r="DB49" s="25" t="s">
        <v>2576</v>
      </c>
      <c r="DC49" s="20">
        <v>0</v>
      </c>
      <c r="DD49" s="20">
        <v>0</v>
      </c>
      <c r="DE49" s="20">
        <v>0</v>
      </c>
      <c r="DF49" s="20">
        <v>0</v>
      </c>
      <c r="DG49" s="29">
        <v>0</v>
      </c>
    </row>
    <row r="50" ht="15.4" customHeight="1" spans="1:111">
      <c r="A50" s="21" t="s">
        <v>2152</v>
      </c>
      <c r="B50" s="22" t="s">
        <v>1744</v>
      </c>
      <c r="C50" s="22" t="s">
        <v>1744</v>
      </c>
      <c r="D50" s="22" t="s">
        <v>2153</v>
      </c>
      <c r="E50" s="20">
        <v>5191300</v>
      </c>
      <c r="F50" s="20">
        <v>4994900</v>
      </c>
      <c r="G50" s="20">
        <v>1584935.26</v>
      </c>
      <c r="H50" s="20">
        <v>297050.53</v>
      </c>
      <c r="I50" s="20">
        <v>2381075</v>
      </c>
      <c r="J50" s="20">
        <v>90334</v>
      </c>
      <c r="K50" s="20">
        <v>584661.75</v>
      </c>
      <c r="L50" s="20">
        <v>0</v>
      </c>
      <c r="M50" s="20">
        <v>0</v>
      </c>
      <c r="N50" s="20">
        <v>0</v>
      </c>
      <c r="O50" s="20">
        <v>0</v>
      </c>
      <c r="P50" s="20">
        <v>0</v>
      </c>
      <c r="Q50" s="20">
        <v>0</v>
      </c>
      <c r="R50" s="20">
        <v>0</v>
      </c>
      <c r="S50" s="20">
        <v>56843.46</v>
      </c>
      <c r="T50" s="20">
        <v>196400</v>
      </c>
      <c r="U50" s="20">
        <v>0</v>
      </c>
      <c r="V50" s="20">
        <v>225</v>
      </c>
      <c r="W50" s="20">
        <v>0</v>
      </c>
      <c r="X50" s="20">
        <v>0</v>
      </c>
      <c r="Y50" s="20">
        <v>5052.32</v>
      </c>
      <c r="Z50" s="20">
        <v>0</v>
      </c>
      <c r="AA50" s="20">
        <v>9618.06</v>
      </c>
      <c r="AB50" s="20">
        <v>0</v>
      </c>
      <c r="AC50" s="20">
        <v>0</v>
      </c>
      <c r="AD50" s="20">
        <v>0</v>
      </c>
      <c r="AE50" s="20">
        <v>0</v>
      </c>
      <c r="AF50" s="20">
        <v>0</v>
      </c>
      <c r="AG50" s="20">
        <v>0</v>
      </c>
      <c r="AH50" s="20">
        <v>1110</v>
      </c>
      <c r="AI50" s="20">
        <v>0</v>
      </c>
      <c r="AJ50" s="20">
        <v>710</v>
      </c>
      <c r="AK50" s="20">
        <v>0</v>
      </c>
      <c r="AL50" s="20">
        <v>0</v>
      </c>
      <c r="AM50" s="20">
        <v>0</v>
      </c>
      <c r="AN50" s="20">
        <v>0</v>
      </c>
      <c r="AO50" s="20">
        <v>56802</v>
      </c>
      <c r="AP50" s="20">
        <v>115065</v>
      </c>
      <c r="AQ50" s="20">
        <v>0</v>
      </c>
      <c r="AR50" s="20">
        <v>0</v>
      </c>
      <c r="AS50" s="20">
        <v>0</v>
      </c>
      <c r="AT50" s="20">
        <v>0</v>
      </c>
      <c r="AU50" s="20">
        <v>7817.62</v>
      </c>
      <c r="AV50" s="20">
        <v>0</v>
      </c>
      <c r="AW50" s="20">
        <v>0</v>
      </c>
      <c r="AX50" s="20">
        <v>0</v>
      </c>
      <c r="AY50" s="20">
        <v>0</v>
      </c>
      <c r="AZ50" s="20">
        <v>0</v>
      </c>
      <c r="BA50" s="20">
        <v>0</v>
      </c>
      <c r="BB50" s="20">
        <v>0</v>
      </c>
      <c r="BC50" s="20">
        <v>0</v>
      </c>
      <c r="BD50" s="20">
        <v>0</v>
      </c>
      <c r="BE50" s="20">
        <v>0</v>
      </c>
      <c r="BF50" s="20">
        <v>0</v>
      </c>
      <c r="BG50" s="20">
        <v>0</v>
      </c>
      <c r="BH50" s="20">
        <v>0</v>
      </c>
      <c r="BI50" s="20">
        <v>0</v>
      </c>
      <c r="BJ50" s="20">
        <v>0</v>
      </c>
      <c r="BK50" s="20">
        <v>0</v>
      </c>
      <c r="BL50" s="20">
        <v>0</v>
      </c>
      <c r="BM50" s="25" t="s">
        <v>2576</v>
      </c>
      <c r="BN50" s="25" t="s">
        <v>2576</v>
      </c>
      <c r="BO50" s="25" t="s">
        <v>2576</v>
      </c>
      <c r="BP50" s="25" t="s">
        <v>2576</v>
      </c>
      <c r="BQ50" s="25" t="s">
        <v>2576</v>
      </c>
      <c r="BR50" s="25" t="s">
        <v>2576</v>
      </c>
      <c r="BS50" s="25" t="s">
        <v>2576</v>
      </c>
      <c r="BT50" s="25" t="s">
        <v>2576</v>
      </c>
      <c r="BU50" s="25" t="s">
        <v>2576</v>
      </c>
      <c r="BV50" s="25" t="s">
        <v>2576</v>
      </c>
      <c r="BW50" s="25" t="s">
        <v>2576</v>
      </c>
      <c r="BX50" s="25" t="s">
        <v>2576</v>
      </c>
      <c r="BY50" s="25" t="s">
        <v>2576</v>
      </c>
      <c r="BZ50" s="20">
        <v>0</v>
      </c>
      <c r="CA50" s="20">
        <v>0</v>
      </c>
      <c r="CB50" s="20">
        <v>0</v>
      </c>
      <c r="CC50" s="20">
        <v>0</v>
      </c>
      <c r="CD50" s="20">
        <v>0</v>
      </c>
      <c r="CE50" s="20">
        <v>0</v>
      </c>
      <c r="CF50" s="20">
        <v>0</v>
      </c>
      <c r="CG50" s="20">
        <v>0</v>
      </c>
      <c r="CH50" s="20">
        <v>0</v>
      </c>
      <c r="CI50" s="20">
        <v>0</v>
      </c>
      <c r="CJ50" s="20">
        <v>0</v>
      </c>
      <c r="CK50" s="20">
        <v>0</v>
      </c>
      <c r="CL50" s="20">
        <v>0</v>
      </c>
      <c r="CM50" s="20">
        <v>0</v>
      </c>
      <c r="CN50" s="20">
        <v>0</v>
      </c>
      <c r="CO50" s="20">
        <v>0</v>
      </c>
      <c r="CP50" s="20">
        <v>0</v>
      </c>
      <c r="CQ50" s="25" t="s">
        <v>2576</v>
      </c>
      <c r="CR50" s="25" t="s">
        <v>2576</v>
      </c>
      <c r="CS50" s="25" t="s">
        <v>2576</v>
      </c>
      <c r="CT50" s="20">
        <v>0</v>
      </c>
      <c r="CU50" s="20">
        <v>0</v>
      </c>
      <c r="CV50" s="20">
        <v>0</v>
      </c>
      <c r="CW50" s="20">
        <v>0</v>
      </c>
      <c r="CX50" s="20">
        <v>0</v>
      </c>
      <c r="CY50" s="20">
        <v>0</v>
      </c>
      <c r="CZ50" s="25" t="s">
        <v>2576</v>
      </c>
      <c r="DA50" s="25" t="s">
        <v>2576</v>
      </c>
      <c r="DB50" s="25" t="s">
        <v>2576</v>
      </c>
      <c r="DC50" s="20">
        <v>0</v>
      </c>
      <c r="DD50" s="20">
        <v>0</v>
      </c>
      <c r="DE50" s="20">
        <v>0</v>
      </c>
      <c r="DF50" s="20">
        <v>0</v>
      </c>
      <c r="DG50" s="29">
        <v>0</v>
      </c>
    </row>
    <row r="51" ht="15.4" customHeight="1" spans="1:111">
      <c r="A51" s="21" t="s">
        <v>2154</v>
      </c>
      <c r="B51" s="22" t="s">
        <v>1744</v>
      </c>
      <c r="C51" s="22" t="s">
        <v>1744</v>
      </c>
      <c r="D51" s="22" t="s">
        <v>1955</v>
      </c>
      <c r="E51" s="20">
        <v>4994900</v>
      </c>
      <c r="F51" s="20">
        <v>4994900</v>
      </c>
      <c r="G51" s="20">
        <v>1584935.26</v>
      </c>
      <c r="H51" s="20">
        <v>297050.53</v>
      </c>
      <c r="I51" s="20">
        <v>2381075</v>
      </c>
      <c r="J51" s="20">
        <v>90334</v>
      </c>
      <c r="K51" s="20">
        <v>584661.75</v>
      </c>
      <c r="L51" s="20">
        <v>0</v>
      </c>
      <c r="M51" s="20">
        <v>0</v>
      </c>
      <c r="N51" s="20">
        <v>0</v>
      </c>
      <c r="O51" s="20">
        <v>0</v>
      </c>
      <c r="P51" s="20">
        <v>0</v>
      </c>
      <c r="Q51" s="20">
        <v>0</v>
      </c>
      <c r="R51" s="20">
        <v>0</v>
      </c>
      <c r="S51" s="20">
        <v>56843.46</v>
      </c>
      <c r="T51" s="20">
        <v>0</v>
      </c>
      <c r="U51" s="20">
        <v>0</v>
      </c>
      <c r="V51" s="20">
        <v>0</v>
      </c>
      <c r="W51" s="20">
        <v>0</v>
      </c>
      <c r="X51" s="20">
        <v>0</v>
      </c>
      <c r="Y51" s="20">
        <v>0</v>
      </c>
      <c r="Z51" s="20">
        <v>0</v>
      </c>
      <c r="AA51" s="20">
        <v>0</v>
      </c>
      <c r="AB51" s="20">
        <v>0</v>
      </c>
      <c r="AC51" s="20">
        <v>0</v>
      </c>
      <c r="AD51" s="20">
        <v>0</v>
      </c>
      <c r="AE51" s="20">
        <v>0</v>
      </c>
      <c r="AF51" s="20">
        <v>0</v>
      </c>
      <c r="AG51" s="20">
        <v>0</v>
      </c>
      <c r="AH51" s="20">
        <v>0</v>
      </c>
      <c r="AI51" s="20">
        <v>0</v>
      </c>
      <c r="AJ51" s="20">
        <v>0</v>
      </c>
      <c r="AK51" s="20">
        <v>0</v>
      </c>
      <c r="AL51" s="20">
        <v>0</v>
      </c>
      <c r="AM51" s="20">
        <v>0</v>
      </c>
      <c r="AN51" s="20">
        <v>0</v>
      </c>
      <c r="AO51" s="20">
        <v>0</v>
      </c>
      <c r="AP51" s="20">
        <v>0</v>
      </c>
      <c r="AQ51" s="20">
        <v>0</v>
      </c>
      <c r="AR51" s="20">
        <v>0</v>
      </c>
      <c r="AS51" s="20">
        <v>0</v>
      </c>
      <c r="AT51" s="20">
        <v>0</v>
      </c>
      <c r="AU51" s="20">
        <v>0</v>
      </c>
      <c r="AV51" s="20">
        <v>0</v>
      </c>
      <c r="AW51" s="20">
        <v>0</v>
      </c>
      <c r="AX51" s="20">
        <v>0</v>
      </c>
      <c r="AY51" s="20">
        <v>0</v>
      </c>
      <c r="AZ51" s="20">
        <v>0</v>
      </c>
      <c r="BA51" s="20">
        <v>0</v>
      </c>
      <c r="BB51" s="20">
        <v>0</v>
      </c>
      <c r="BC51" s="20">
        <v>0</v>
      </c>
      <c r="BD51" s="20">
        <v>0</v>
      </c>
      <c r="BE51" s="20">
        <v>0</v>
      </c>
      <c r="BF51" s="20">
        <v>0</v>
      </c>
      <c r="BG51" s="20">
        <v>0</v>
      </c>
      <c r="BH51" s="20">
        <v>0</v>
      </c>
      <c r="BI51" s="20">
        <v>0</v>
      </c>
      <c r="BJ51" s="20">
        <v>0</v>
      </c>
      <c r="BK51" s="20">
        <v>0</v>
      </c>
      <c r="BL51" s="20">
        <v>0</v>
      </c>
      <c r="BM51" s="25" t="s">
        <v>2576</v>
      </c>
      <c r="BN51" s="25" t="s">
        <v>2576</v>
      </c>
      <c r="BO51" s="25" t="s">
        <v>2576</v>
      </c>
      <c r="BP51" s="25" t="s">
        <v>2576</v>
      </c>
      <c r="BQ51" s="25" t="s">
        <v>2576</v>
      </c>
      <c r="BR51" s="25" t="s">
        <v>2576</v>
      </c>
      <c r="BS51" s="25" t="s">
        <v>2576</v>
      </c>
      <c r="BT51" s="25" t="s">
        <v>2576</v>
      </c>
      <c r="BU51" s="25" t="s">
        <v>2576</v>
      </c>
      <c r="BV51" s="25" t="s">
        <v>2576</v>
      </c>
      <c r="BW51" s="25" t="s">
        <v>2576</v>
      </c>
      <c r="BX51" s="25" t="s">
        <v>2576</v>
      </c>
      <c r="BY51" s="25" t="s">
        <v>2576</v>
      </c>
      <c r="BZ51" s="20">
        <v>0</v>
      </c>
      <c r="CA51" s="20">
        <v>0</v>
      </c>
      <c r="CB51" s="20">
        <v>0</v>
      </c>
      <c r="CC51" s="20">
        <v>0</v>
      </c>
      <c r="CD51" s="20">
        <v>0</v>
      </c>
      <c r="CE51" s="20">
        <v>0</v>
      </c>
      <c r="CF51" s="20">
        <v>0</v>
      </c>
      <c r="CG51" s="20">
        <v>0</v>
      </c>
      <c r="CH51" s="20">
        <v>0</v>
      </c>
      <c r="CI51" s="20">
        <v>0</v>
      </c>
      <c r="CJ51" s="20">
        <v>0</v>
      </c>
      <c r="CK51" s="20">
        <v>0</v>
      </c>
      <c r="CL51" s="20">
        <v>0</v>
      </c>
      <c r="CM51" s="20">
        <v>0</v>
      </c>
      <c r="CN51" s="20">
        <v>0</v>
      </c>
      <c r="CO51" s="20">
        <v>0</v>
      </c>
      <c r="CP51" s="20">
        <v>0</v>
      </c>
      <c r="CQ51" s="25" t="s">
        <v>2576</v>
      </c>
      <c r="CR51" s="25" t="s">
        <v>2576</v>
      </c>
      <c r="CS51" s="25" t="s">
        <v>2576</v>
      </c>
      <c r="CT51" s="20">
        <v>0</v>
      </c>
      <c r="CU51" s="20">
        <v>0</v>
      </c>
      <c r="CV51" s="20">
        <v>0</v>
      </c>
      <c r="CW51" s="20">
        <v>0</v>
      </c>
      <c r="CX51" s="20">
        <v>0</v>
      </c>
      <c r="CY51" s="20">
        <v>0</v>
      </c>
      <c r="CZ51" s="25" t="s">
        <v>2576</v>
      </c>
      <c r="DA51" s="25" t="s">
        <v>2576</v>
      </c>
      <c r="DB51" s="25" t="s">
        <v>2576</v>
      </c>
      <c r="DC51" s="20">
        <v>0</v>
      </c>
      <c r="DD51" s="20">
        <v>0</v>
      </c>
      <c r="DE51" s="20">
        <v>0</v>
      </c>
      <c r="DF51" s="20">
        <v>0</v>
      </c>
      <c r="DG51" s="29">
        <v>0</v>
      </c>
    </row>
    <row r="52" ht="15.4" customHeight="1" spans="1:111">
      <c r="A52" s="21" t="s">
        <v>2156</v>
      </c>
      <c r="B52" s="22" t="s">
        <v>1744</v>
      </c>
      <c r="C52" s="22" t="s">
        <v>1744</v>
      </c>
      <c r="D52" s="22" t="s">
        <v>2157</v>
      </c>
      <c r="E52" s="20">
        <v>196400</v>
      </c>
      <c r="F52" s="20">
        <v>0</v>
      </c>
      <c r="G52" s="20">
        <v>0</v>
      </c>
      <c r="H52" s="20">
        <v>0</v>
      </c>
      <c r="I52" s="20">
        <v>0</v>
      </c>
      <c r="J52" s="20">
        <v>0</v>
      </c>
      <c r="K52" s="20">
        <v>0</v>
      </c>
      <c r="L52" s="20">
        <v>0</v>
      </c>
      <c r="M52" s="20">
        <v>0</v>
      </c>
      <c r="N52" s="20">
        <v>0</v>
      </c>
      <c r="O52" s="20">
        <v>0</v>
      </c>
      <c r="P52" s="20">
        <v>0</v>
      </c>
      <c r="Q52" s="20">
        <v>0</v>
      </c>
      <c r="R52" s="20">
        <v>0</v>
      </c>
      <c r="S52" s="20">
        <v>0</v>
      </c>
      <c r="T52" s="20">
        <v>196400</v>
      </c>
      <c r="U52" s="20">
        <v>0</v>
      </c>
      <c r="V52" s="20">
        <v>225</v>
      </c>
      <c r="W52" s="20">
        <v>0</v>
      </c>
      <c r="X52" s="20">
        <v>0</v>
      </c>
      <c r="Y52" s="20">
        <v>5052.32</v>
      </c>
      <c r="Z52" s="20">
        <v>0</v>
      </c>
      <c r="AA52" s="20">
        <v>9618.06</v>
      </c>
      <c r="AB52" s="20">
        <v>0</v>
      </c>
      <c r="AC52" s="20">
        <v>0</v>
      </c>
      <c r="AD52" s="20">
        <v>0</v>
      </c>
      <c r="AE52" s="20">
        <v>0</v>
      </c>
      <c r="AF52" s="20">
        <v>0</v>
      </c>
      <c r="AG52" s="20">
        <v>0</v>
      </c>
      <c r="AH52" s="20">
        <v>1110</v>
      </c>
      <c r="AI52" s="20">
        <v>0</v>
      </c>
      <c r="AJ52" s="20">
        <v>710</v>
      </c>
      <c r="AK52" s="20">
        <v>0</v>
      </c>
      <c r="AL52" s="20">
        <v>0</v>
      </c>
      <c r="AM52" s="20">
        <v>0</v>
      </c>
      <c r="AN52" s="20">
        <v>0</v>
      </c>
      <c r="AO52" s="20">
        <v>56802</v>
      </c>
      <c r="AP52" s="20">
        <v>115065</v>
      </c>
      <c r="AQ52" s="20">
        <v>0</v>
      </c>
      <c r="AR52" s="20">
        <v>0</v>
      </c>
      <c r="AS52" s="20">
        <v>0</v>
      </c>
      <c r="AT52" s="20">
        <v>0</v>
      </c>
      <c r="AU52" s="20">
        <v>7817.62</v>
      </c>
      <c r="AV52" s="20">
        <v>0</v>
      </c>
      <c r="AW52" s="20">
        <v>0</v>
      </c>
      <c r="AX52" s="20">
        <v>0</v>
      </c>
      <c r="AY52" s="20">
        <v>0</v>
      </c>
      <c r="AZ52" s="20">
        <v>0</v>
      </c>
      <c r="BA52" s="20">
        <v>0</v>
      </c>
      <c r="BB52" s="20">
        <v>0</v>
      </c>
      <c r="BC52" s="20">
        <v>0</v>
      </c>
      <c r="BD52" s="20">
        <v>0</v>
      </c>
      <c r="BE52" s="20">
        <v>0</v>
      </c>
      <c r="BF52" s="20">
        <v>0</v>
      </c>
      <c r="BG52" s="20">
        <v>0</v>
      </c>
      <c r="BH52" s="20">
        <v>0</v>
      </c>
      <c r="BI52" s="20">
        <v>0</v>
      </c>
      <c r="BJ52" s="20">
        <v>0</v>
      </c>
      <c r="BK52" s="20">
        <v>0</v>
      </c>
      <c r="BL52" s="20">
        <v>0</v>
      </c>
      <c r="BM52" s="25" t="s">
        <v>2576</v>
      </c>
      <c r="BN52" s="25" t="s">
        <v>2576</v>
      </c>
      <c r="BO52" s="25" t="s">
        <v>2576</v>
      </c>
      <c r="BP52" s="25" t="s">
        <v>2576</v>
      </c>
      <c r="BQ52" s="25" t="s">
        <v>2576</v>
      </c>
      <c r="BR52" s="25" t="s">
        <v>2576</v>
      </c>
      <c r="BS52" s="25" t="s">
        <v>2576</v>
      </c>
      <c r="BT52" s="25" t="s">
        <v>2576</v>
      </c>
      <c r="BU52" s="25" t="s">
        <v>2576</v>
      </c>
      <c r="BV52" s="25" t="s">
        <v>2576</v>
      </c>
      <c r="BW52" s="25" t="s">
        <v>2576</v>
      </c>
      <c r="BX52" s="25" t="s">
        <v>2576</v>
      </c>
      <c r="BY52" s="25" t="s">
        <v>2576</v>
      </c>
      <c r="BZ52" s="20">
        <v>0</v>
      </c>
      <c r="CA52" s="20">
        <v>0</v>
      </c>
      <c r="CB52" s="20">
        <v>0</v>
      </c>
      <c r="CC52" s="20">
        <v>0</v>
      </c>
      <c r="CD52" s="20">
        <v>0</v>
      </c>
      <c r="CE52" s="20">
        <v>0</v>
      </c>
      <c r="CF52" s="20">
        <v>0</v>
      </c>
      <c r="CG52" s="20">
        <v>0</v>
      </c>
      <c r="CH52" s="20">
        <v>0</v>
      </c>
      <c r="CI52" s="20">
        <v>0</v>
      </c>
      <c r="CJ52" s="20">
        <v>0</v>
      </c>
      <c r="CK52" s="20">
        <v>0</v>
      </c>
      <c r="CL52" s="20">
        <v>0</v>
      </c>
      <c r="CM52" s="20">
        <v>0</v>
      </c>
      <c r="CN52" s="20">
        <v>0</v>
      </c>
      <c r="CO52" s="20">
        <v>0</v>
      </c>
      <c r="CP52" s="20">
        <v>0</v>
      </c>
      <c r="CQ52" s="25" t="s">
        <v>2576</v>
      </c>
      <c r="CR52" s="25" t="s">
        <v>2576</v>
      </c>
      <c r="CS52" s="25" t="s">
        <v>2576</v>
      </c>
      <c r="CT52" s="20">
        <v>0</v>
      </c>
      <c r="CU52" s="20">
        <v>0</v>
      </c>
      <c r="CV52" s="20">
        <v>0</v>
      </c>
      <c r="CW52" s="20">
        <v>0</v>
      </c>
      <c r="CX52" s="20">
        <v>0</v>
      </c>
      <c r="CY52" s="20">
        <v>0</v>
      </c>
      <c r="CZ52" s="25" t="s">
        <v>2576</v>
      </c>
      <c r="DA52" s="25" t="s">
        <v>2576</v>
      </c>
      <c r="DB52" s="25" t="s">
        <v>2576</v>
      </c>
      <c r="DC52" s="20">
        <v>0</v>
      </c>
      <c r="DD52" s="20">
        <v>0</v>
      </c>
      <c r="DE52" s="20">
        <v>0</v>
      </c>
      <c r="DF52" s="20">
        <v>0</v>
      </c>
      <c r="DG52" s="29">
        <v>0</v>
      </c>
    </row>
    <row r="53" ht="15.4" customHeight="1" spans="1:111">
      <c r="A53" s="21" t="s">
        <v>2158</v>
      </c>
      <c r="B53" s="22" t="s">
        <v>1744</v>
      </c>
      <c r="C53" s="22" t="s">
        <v>1744</v>
      </c>
      <c r="D53" s="22" t="s">
        <v>2159</v>
      </c>
      <c r="E53" s="20">
        <v>152143432.93</v>
      </c>
      <c r="F53" s="20">
        <v>123959099.39</v>
      </c>
      <c r="G53" s="20">
        <v>58488889.63</v>
      </c>
      <c r="H53" s="20">
        <v>17405760.02</v>
      </c>
      <c r="I53" s="20">
        <v>2303080</v>
      </c>
      <c r="J53" s="20">
        <v>0</v>
      </c>
      <c r="K53" s="20">
        <v>9400999.5</v>
      </c>
      <c r="L53" s="20">
        <v>17245146.38</v>
      </c>
      <c r="M53" s="20">
        <v>3591702</v>
      </c>
      <c r="N53" s="20">
        <v>1922302</v>
      </c>
      <c r="O53" s="20">
        <v>2172770</v>
      </c>
      <c r="P53" s="20">
        <v>2269687.5</v>
      </c>
      <c r="Q53" s="20">
        <v>4039725.76</v>
      </c>
      <c r="R53" s="20">
        <v>0</v>
      </c>
      <c r="S53" s="20">
        <v>5119036.6</v>
      </c>
      <c r="T53" s="20">
        <v>16524269</v>
      </c>
      <c r="U53" s="20">
        <v>1771653.98</v>
      </c>
      <c r="V53" s="20">
        <v>1202245.2</v>
      </c>
      <c r="W53" s="20">
        <v>27000</v>
      </c>
      <c r="X53" s="20">
        <v>20130</v>
      </c>
      <c r="Y53" s="20">
        <v>312745.6</v>
      </c>
      <c r="Z53" s="20">
        <v>726902.73</v>
      </c>
      <c r="AA53" s="20">
        <v>241501</v>
      </c>
      <c r="AB53" s="20">
        <v>0</v>
      </c>
      <c r="AC53" s="20">
        <v>123941.6</v>
      </c>
      <c r="AD53" s="20">
        <v>565125.8</v>
      </c>
      <c r="AE53" s="20">
        <v>0</v>
      </c>
      <c r="AF53" s="20">
        <v>6069570</v>
      </c>
      <c r="AG53" s="20">
        <v>60675</v>
      </c>
      <c r="AH53" s="20">
        <v>57850</v>
      </c>
      <c r="AI53" s="20">
        <v>293534</v>
      </c>
      <c r="AJ53" s="20">
        <v>85300</v>
      </c>
      <c r="AK53" s="20">
        <v>125488.59</v>
      </c>
      <c r="AL53" s="20">
        <v>0</v>
      </c>
      <c r="AM53" s="20">
        <v>13350.4</v>
      </c>
      <c r="AN53" s="20">
        <v>1316533</v>
      </c>
      <c r="AO53" s="20">
        <v>114950</v>
      </c>
      <c r="AP53" s="20">
        <v>1022600.1</v>
      </c>
      <c r="AQ53" s="20">
        <v>0</v>
      </c>
      <c r="AR53" s="20">
        <v>0</v>
      </c>
      <c r="AS53" s="20">
        <v>1444840</v>
      </c>
      <c r="AT53" s="20">
        <v>0</v>
      </c>
      <c r="AU53" s="20">
        <v>928332</v>
      </c>
      <c r="AV53" s="20">
        <v>11062360.54</v>
      </c>
      <c r="AW53" s="20">
        <v>0</v>
      </c>
      <c r="AX53" s="20">
        <v>6100539.64</v>
      </c>
      <c r="AY53" s="20">
        <v>0</v>
      </c>
      <c r="AZ53" s="20">
        <v>60000</v>
      </c>
      <c r="BA53" s="20">
        <v>1200000</v>
      </c>
      <c r="BB53" s="20">
        <v>0</v>
      </c>
      <c r="BC53" s="20">
        <v>1005318.9</v>
      </c>
      <c r="BD53" s="20">
        <v>2482440</v>
      </c>
      <c r="BE53" s="20">
        <v>200000</v>
      </c>
      <c r="BF53" s="20">
        <v>0</v>
      </c>
      <c r="BG53" s="20">
        <v>14062</v>
      </c>
      <c r="BH53" s="20">
        <v>0</v>
      </c>
      <c r="BI53" s="20">
        <v>0</v>
      </c>
      <c r="BJ53" s="20">
        <v>0</v>
      </c>
      <c r="BK53" s="20">
        <v>0</v>
      </c>
      <c r="BL53" s="20">
        <v>0</v>
      </c>
      <c r="BM53" s="25" t="s">
        <v>2576</v>
      </c>
      <c r="BN53" s="25" t="s">
        <v>2576</v>
      </c>
      <c r="BO53" s="25" t="s">
        <v>2576</v>
      </c>
      <c r="BP53" s="25" t="s">
        <v>2576</v>
      </c>
      <c r="BQ53" s="25" t="s">
        <v>2576</v>
      </c>
      <c r="BR53" s="25" t="s">
        <v>2576</v>
      </c>
      <c r="BS53" s="25" t="s">
        <v>2576</v>
      </c>
      <c r="BT53" s="25" t="s">
        <v>2576</v>
      </c>
      <c r="BU53" s="25" t="s">
        <v>2576</v>
      </c>
      <c r="BV53" s="25" t="s">
        <v>2576</v>
      </c>
      <c r="BW53" s="25" t="s">
        <v>2576</v>
      </c>
      <c r="BX53" s="25" t="s">
        <v>2576</v>
      </c>
      <c r="BY53" s="25" t="s">
        <v>2576</v>
      </c>
      <c r="BZ53" s="20">
        <v>597704</v>
      </c>
      <c r="CA53" s="20">
        <v>0</v>
      </c>
      <c r="CB53" s="20">
        <v>31490</v>
      </c>
      <c r="CC53" s="20">
        <v>514008</v>
      </c>
      <c r="CD53" s="20">
        <v>0</v>
      </c>
      <c r="CE53" s="20">
        <v>0</v>
      </c>
      <c r="CF53" s="20">
        <v>52206</v>
      </c>
      <c r="CG53" s="20">
        <v>0</v>
      </c>
      <c r="CH53" s="20">
        <v>0</v>
      </c>
      <c r="CI53" s="20">
        <v>0</v>
      </c>
      <c r="CJ53" s="20">
        <v>0</v>
      </c>
      <c r="CK53" s="20">
        <v>0</v>
      </c>
      <c r="CL53" s="20">
        <v>0</v>
      </c>
      <c r="CM53" s="20">
        <v>0</v>
      </c>
      <c r="CN53" s="20">
        <v>0</v>
      </c>
      <c r="CO53" s="20">
        <v>0</v>
      </c>
      <c r="CP53" s="20">
        <v>0</v>
      </c>
      <c r="CQ53" s="25" t="s">
        <v>2576</v>
      </c>
      <c r="CR53" s="25" t="s">
        <v>2576</v>
      </c>
      <c r="CS53" s="25" t="s">
        <v>2576</v>
      </c>
      <c r="CT53" s="20">
        <v>0</v>
      </c>
      <c r="CU53" s="20">
        <v>0</v>
      </c>
      <c r="CV53" s="20">
        <v>0</v>
      </c>
      <c r="CW53" s="20">
        <v>0</v>
      </c>
      <c r="CX53" s="20">
        <v>0</v>
      </c>
      <c r="CY53" s="20">
        <v>0</v>
      </c>
      <c r="CZ53" s="25" t="s">
        <v>2576</v>
      </c>
      <c r="DA53" s="25" t="s">
        <v>2576</v>
      </c>
      <c r="DB53" s="25" t="s">
        <v>2576</v>
      </c>
      <c r="DC53" s="20">
        <v>0</v>
      </c>
      <c r="DD53" s="20">
        <v>0</v>
      </c>
      <c r="DE53" s="20">
        <v>0</v>
      </c>
      <c r="DF53" s="20">
        <v>0</v>
      </c>
      <c r="DG53" s="29">
        <v>0</v>
      </c>
    </row>
    <row r="54" ht="15.4" customHeight="1" spans="1:111">
      <c r="A54" s="21" t="s">
        <v>2160</v>
      </c>
      <c r="B54" s="22" t="s">
        <v>1744</v>
      </c>
      <c r="C54" s="22" t="s">
        <v>1744</v>
      </c>
      <c r="D54" s="22" t="s">
        <v>2161</v>
      </c>
      <c r="E54" s="20">
        <v>2380300</v>
      </c>
      <c r="F54" s="20">
        <v>1692730.61</v>
      </c>
      <c r="G54" s="20">
        <v>520114.8</v>
      </c>
      <c r="H54" s="20">
        <v>18366.84</v>
      </c>
      <c r="I54" s="20">
        <v>21080</v>
      </c>
      <c r="J54" s="20">
        <v>0</v>
      </c>
      <c r="K54" s="20">
        <v>0</v>
      </c>
      <c r="L54" s="20">
        <v>245100</v>
      </c>
      <c r="M54" s="20">
        <v>0</v>
      </c>
      <c r="N54" s="20">
        <v>0</v>
      </c>
      <c r="O54" s="20">
        <v>0</v>
      </c>
      <c r="P54" s="20">
        <v>188068.97</v>
      </c>
      <c r="Q54" s="20">
        <v>200000</v>
      </c>
      <c r="R54" s="20">
        <v>0</v>
      </c>
      <c r="S54" s="20">
        <v>500000</v>
      </c>
      <c r="T54" s="20">
        <v>440983.85</v>
      </c>
      <c r="U54" s="20">
        <v>15214.77</v>
      </c>
      <c r="V54" s="20">
        <v>0</v>
      </c>
      <c r="W54" s="20">
        <v>0</v>
      </c>
      <c r="X54" s="20">
        <v>0</v>
      </c>
      <c r="Y54" s="20">
        <v>9070.6</v>
      </c>
      <c r="Z54" s="20">
        <v>34175.77</v>
      </c>
      <c r="AA54" s="20">
        <v>5000</v>
      </c>
      <c r="AB54" s="20">
        <v>0</v>
      </c>
      <c r="AC54" s="20">
        <v>31204.1</v>
      </c>
      <c r="AD54" s="20">
        <v>13547</v>
      </c>
      <c r="AE54" s="20">
        <v>0</v>
      </c>
      <c r="AF54" s="20">
        <v>17883</v>
      </c>
      <c r="AG54" s="20">
        <v>0</v>
      </c>
      <c r="AH54" s="20">
        <v>0</v>
      </c>
      <c r="AI54" s="20">
        <v>0</v>
      </c>
      <c r="AJ54" s="20">
        <v>19707</v>
      </c>
      <c r="AK54" s="20">
        <v>27392.09</v>
      </c>
      <c r="AL54" s="20">
        <v>0</v>
      </c>
      <c r="AM54" s="20">
        <v>1499.42</v>
      </c>
      <c r="AN54" s="20">
        <v>0</v>
      </c>
      <c r="AO54" s="20">
        <v>0</v>
      </c>
      <c r="AP54" s="20">
        <v>52510.1</v>
      </c>
      <c r="AQ54" s="20">
        <v>0</v>
      </c>
      <c r="AR54" s="20">
        <v>0</v>
      </c>
      <c r="AS54" s="20">
        <v>213780</v>
      </c>
      <c r="AT54" s="20">
        <v>0</v>
      </c>
      <c r="AU54" s="20">
        <v>0</v>
      </c>
      <c r="AV54" s="20">
        <v>71458.54</v>
      </c>
      <c r="AW54" s="20">
        <v>0</v>
      </c>
      <c r="AX54" s="20">
        <v>66139.64</v>
      </c>
      <c r="AY54" s="20">
        <v>0</v>
      </c>
      <c r="AZ54" s="20">
        <v>0</v>
      </c>
      <c r="BA54" s="20">
        <v>0</v>
      </c>
      <c r="BB54" s="20">
        <v>0</v>
      </c>
      <c r="BC54" s="20">
        <v>5318.9</v>
      </c>
      <c r="BD54" s="20">
        <v>0</v>
      </c>
      <c r="BE54" s="20">
        <v>0</v>
      </c>
      <c r="BF54" s="20">
        <v>0</v>
      </c>
      <c r="BG54" s="20">
        <v>0</v>
      </c>
      <c r="BH54" s="20">
        <v>0</v>
      </c>
      <c r="BI54" s="20">
        <v>0</v>
      </c>
      <c r="BJ54" s="20">
        <v>0</v>
      </c>
      <c r="BK54" s="20">
        <v>0</v>
      </c>
      <c r="BL54" s="20">
        <v>0</v>
      </c>
      <c r="BM54" s="25" t="s">
        <v>2576</v>
      </c>
      <c r="BN54" s="25" t="s">
        <v>2576</v>
      </c>
      <c r="BO54" s="25" t="s">
        <v>2576</v>
      </c>
      <c r="BP54" s="25" t="s">
        <v>2576</v>
      </c>
      <c r="BQ54" s="25" t="s">
        <v>2576</v>
      </c>
      <c r="BR54" s="25" t="s">
        <v>2576</v>
      </c>
      <c r="BS54" s="25" t="s">
        <v>2576</v>
      </c>
      <c r="BT54" s="25" t="s">
        <v>2576</v>
      </c>
      <c r="BU54" s="25" t="s">
        <v>2576</v>
      </c>
      <c r="BV54" s="25" t="s">
        <v>2576</v>
      </c>
      <c r="BW54" s="25" t="s">
        <v>2576</v>
      </c>
      <c r="BX54" s="25" t="s">
        <v>2576</v>
      </c>
      <c r="BY54" s="25" t="s">
        <v>2576</v>
      </c>
      <c r="BZ54" s="20">
        <v>175127</v>
      </c>
      <c r="CA54" s="20">
        <v>0</v>
      </c>
      <c r="CB54" s="20">
        <v>31490</v>
      </c>
      <c r="CC54" s="20">
        <v>91431</v>
      </c>
      <c r="CD54" s="20">
        <v>0</v>
      </c>
      <c r="CE54" s="20">
        <v>0</v>
      </c>
      <c r="CF54" s="20">
        <v>52206</v>
      </c>
      <c r="CG54" s="20">
        <v>0</v>
      </c>
      <c r="CH54" s="20">
        <v>0</v>
      </c>
      <c r="CI54" s="20">
        <v>0</v>
      </c>
      <c r="CJ54" s="20">
        <v>0</v>
      </c>
      <c r="CK54" s="20">
        <v>0</v>
      </c>
      <c r="CL54" s="20">
        <v>0</v>
      </c>
      <c r="CM54" s="20">
        <v>0</v>
      </c>
      <c r="CN54" s="20">
        <v>0</v>
      </c>
      <c r="CO54" s="20">
        <v>0</v>
      </c>
      <c r="CP54" s="20">
        <v>0</v>
      </c>
      <c r="CQ54" s="25" t="s">
        <v>2576</v>
      </c>
      <c r="CR54" s="25" t="s">
        <v>2576</v>
      </c>
      <c r="CS54" s="25" t="s">
        <v>2576</v>
      </c>
      <c r="CT54" s="20">
        <v>0</v>
      </c>
      <c r="CU54" s="20">
        <v>0</v>
      </c>
      <c r="CV54" s="20">
        <v>0</v>
      </c>
      <c r="CW54" s="20">
        <v>0</v>
      </c>
      <c r="CX54" s="20">
        <v>0</v>
      </c>
      <c r="CY54" s="20">
        <v>0</v>
      </c>
      <c r="CZ54" s="25" t="s">
        <v>2576</v>
      </c>
      <c r="DA54" s="25" t="s">
        <v>2576</v>
      </c>
      <c r="DB54" s="25" t="s">
        <v>2576</v>
      </c>
      <c r="DC54" s="20">
        <v>0</v>
      </c>
      <c r="DD54" s="20">
        <v>0</v>
      </c>
      <c r="DE54" s="20">
        <v>0</v>
      </c>
      <c r="DF54" s="20">
        <v>0</v>
      </c>
      <c r="DG54" s="29">
        <v>0</v>
      </c>
    </row>
    <row r="55" ht="15.4" customHeight="1" spans="1:111">
      <c r="A55" s="21" t="s">
        <v>2162</v>
      </c>
      <c r="B55" s="22" t="s">
        <v>1744</v>
      </c>
      <c r="C55" s="22" t="s">
        <v>1744</v>
      </c>
      <c r="D55" s="22" t="s">
        <v>2163</v>
      </c>
      <c r="E55" s="20">
        <v>80997780</v>
      </c>
      <c r="F55" s="20">
        <v>66833667.66</v>
      </c>
      <c r="G55" s="20">
        <v>30962300</v>
      </c>
      <c r="H55" s="20">
        <v>8745273</v>
      </c>
      <c r="I55" s="20">
        <v>1141000</v>
      </c>
      <c r="J55" s="20">
        <v>0</v>
      </c>
      <c r="K55" s="20">
        <v>4336831</v>
      </c>
      <c r="L55" s="20">
        <v>9473600</v>
      </c>
      <c r="M55" s="20">
        <v>2414470</v>
      </c>
      <c r="N55" s="20">
        <v>1396842</v>
      </c>
      <c r="O55" s="20">
        <v>1082050</v>
      </c>
      <c r="P55" s="20">
        <v>1513905.9</v>
      </c>
      <c r="Q55" s="20">
        <v>2842175.76</v>
      </c>
      <c r="R55" s="20">
        <v>0</v>
      </c>
      <c r="S55" s="20">
        <v>2925220</v>
      </c>
      <c r="T55" s="20">
        <v>7814595.34</v>
      </c>
      <c r="U55" s="20">
        <v>530805.78</v>
      </c>
      <c r="V55" s="20">
        <v>404117.2</v>
      </c>
      <c r="W55" s="20">
        <v>3500</v>
      </c>
      <c r="X55" s="20">
        <v>130</v>
      </c>
      <c r="Y55" s="20">
        <v>110127.5</v>
      </c>
      <c r="Z55" s="20">
        <v>294065.48</v>
      </c>
      <c r="AA55" s="20">
        <v>94155</v>
      </c>
      <c r="AB55" s="20">
        <v>0</v>
      </c>
      <c r="AC55" s="20">
        <v>89737.5</v>
      </c>
      <c r="AD55" s="20">
        <v>315659.4</v>
      </c>
      <c r="AE55" s="20">
        <v>0</v>
      </c>
      <c r="AF55" s="20">
        <v>2697725</v>
      </c>
      <c r="AG55" s="20">
        <v>55675</v>
      </c>
      <c r="AH55" s="20">
        <v>43500</v>
      </c>
      <c r="AI55" s="20">
        <v>91234</v>
      </c>
      <c r="AJ55" s="20">
        <v>43573</v>
      </c>
      <c r="AK55" s="20">
        <v>58096.5</v>
      </c>
      <c r="AL55" s="20">
        <v>0</v>
      </c>
      <c r="AM55" s="20">
        <v>6850.98</v>
      </c>
      <c r="AN55" s="20">
        <v>1175603</v>
      </c>
      <c r="AO55" s="20">
        <v>14600</v>
      </c>
      <c r="AP55" s="20">
        <v>471570</v>
      </c>
      <c r="AQ55" s="20">
        <v>0</v>
      </c>
      <c r="AR55" s="20">
        <v>0</v>
      </c>
      <c r="AS55" s="20">
        <v>651340</v>
      </c>
      <c r="AT55" s="20">
        <v>0</v>
      </c>
      <c r="AU55" s="20">
        <v>662530</v>
      </c>
      <c r="AV55" s="20">
        <v>5926940</v>
      </c>
      <c r="AW55" s="20">
        <v>0</v>
      </c>
      <c r="AX55" s="20">
        <v>3228800</v>
      </c>
      <c r="AY55" s="20">
        <v>0</v>
      </c>
      <c r="AZ55" s="20">
        <v>60000</v>
      </c>
      <c r="BA55" s="20">
        <v>200000</v>
      </c>
      <c r="BB55" s="20">
        <v>0</v>
      </c>
      <c r="BC55" s="20">
        <v>500000</v>
      </c>
      <c r="BD55" s="20">
        <v>1933340</v>
      </c>
      <c r="BE55" s="20">
        <v>0</v>
      </c>
      <c r="BF55" s="20">
        <v>0</v>
      </c>
      <c r="BG55" s="20">
        <v>4800</v>
      </c>
      <c r="BH55" s="20">
        <v>0</v>
      </c>
      <c r="BI55" s="20">
        <v>0</v>
      </c>
      <c r="BJ55" s="20">
        <v>0</v>
      </c>
      <c r="BK55" s="20">
        <v>0</v>
      </c>
      <c r="BL55" s="20">
        <v>0</v>
      </c>
      <c r="BM55" s="25" t="s">
        <v>2576</v>
      </c>
      <c r="BN55" s="25" t="s">
        <v>2576</v>
      </c>
      <c r="BO55" s="25" t="s">
        <v>2576</v>
      </c>
      <c r="BP55" s="25" t="s">
        <v>2576</v>
      </c>
      <c r="BQ55" s="25" t="s">
        <v>2576</v>
      </c>
      <c r="BR55" s="25" t="s">
        <v>2576</v>
      </c>
      <c r="BS55" s="25" t="s">
        <v>2576</v>
      </c>
      <c r="BT55" s="25" t="s">
        <v>2576</v>
      </c>
      <c r="BU55" s="25" t="s">
        <v>2576</v>
      </c>
      <c r="BV55" s="25" t="s">
        <v>2576</v>
      </c>
      <c r="BW55" s="25" t="s">
        <v>2576</v>
      </c>
      <c r="BX55" s="25" t="s">
        <v>2576</v>
      </c>
      <c r="BY55" s="25" t="s">
        <v>2576</v>
      </c>
      <c r="BZ55" s="20">
        <v>422577</v>
      </c>
      <c r="CA55" s="20">
        <v>0</v>
      </c>
      <c r="CB55" s="20">
        <v>0</v>
      </c>
      <c r="CC55" s="20">
        <v>422577</v>
      </c>
      <c r="CD55" s="20">
        <v>0</v>
      </c>
      <c r="CE55" s="20">
        <v>0</v>
      </c>
      <c r="CF55" s="20">
        <v>0</v>
      </c>
      <c r="CG55" s="20">
        <v>0</v>
      </c>
      <c r="CH55" s="20">
        <v>0</v>
      </c>
      <c r="CI55" s="20">
        <v>0</v>
      </c>
      <c r="CJ55" s="20">
        <v>0</v>
      </c>
      <c r="CK55" s="20">
        <v>0</v>
      </c>
      <c r="CL55" s="20">
        <v>0</v>
      </c>
      <c r="CM55" s="20">
        <v>0</v>
      </c>
      <c r="CN55" s="20">
        <v>0</v>
      </c>
      <c r="CO55" s="20">
        <v>0</v>
      </c>
      <c r="CP55" s="20">
        <v>0</v>
      </c>
      <c r="CQ55" s="25" t="s">
        <v>2576</v>
      </c>
      <c r="CR55" s="25" t="s">
        <v>2576</v>
      </c>
      <c r="CS55" s="25" t="s">
        <v>2576</v>
      </c>
      <c r="CT55" s="20">
        <v>0</v>
      </c>
      <c r="CU55" s="20">
        <v>0</v>
      </c>
      <c r="CV55" s="20">
        <v>0</v>
      </c>
      <c r="CW55" s="20">
        <v>0</v>
      </c>
      <c r="CX55" s="20">
        <v>0</v>
      </c>
      <c r="CY55" s="20">
        <v>0</v>
      </c>
      <c r="CZ55" s="25" t="s">
        <v>2576</v>
      </c>
      <c r="DA55" s="25" t="s">
        <v>2576</v>
      </c>
      <c r="DB55" s="25" t="s">
        <v>2576</v>
      </c>
      <c r="DC55" s="20">
        <v>0</v>
      </c>
      <c r="DD55" s="20">
        <v>0</v>
      </c>
      <c r="DE55" s="20">
        <v>0</v>
      </c>
      <c r="DF55" s="20">
        <v>0</v>
      </c>
      <c r="DG55" s="29">
        <v>0</v>
      </c>
    </row>
    <row r="56" ht="15.4" customHeight="1" spans="1:111">
      <c r="A56" s="21" t="s">
        <v>2164</v>
      </c>
      <c r="B56" s="22" t="s">
        <v>1744</v>
      </c>
      <c r="C56" s="22" t="s">
        <v>1744</v>
      </c>
      <c r="D56" s="22" t="s">
        <v>2165</v>
      </c>
      <c r="E56" s="20">
        <v>61456073.8</v>
      </c>
      <c r="F56" s="20">
        <v>48177491.99</v>
      </c>
      <c r="G56" s="20">
        <v>23056614.36</v>
      </c>
      <c r="H56" s="20">
        <v>6807712</v>
      </c>
      <c r="I56" s="20">
        <v>1141000</v>
      </c>
      <c r="J56" s="20">
        <v>0</v>
      </c>
      <c r="K56" s="20">
        <v>4256709</v>
      </c>
      <c r="L56" s="20">
        <v>7356782</v>
      </c>
      <c r="M56" s="20">
        <v>1177232</v>
      </c>
      <c r="N56" s="20">
        <v>525460</v>
      </c>
      <c r="O56" s="20">
        <v>1090720</v>
      </c>
      <c r="P56" s="20">
        <v>567712.63</v>
      </c>
      <c r="Q56" s="20">
        <v>997550</v>
      </c>
      <c r="R56" s="20">
        <v>0</v>
      </c>
      <c r="S56" s="20">
        <v>1200000</v>
      </c>
      <c r="T56" s="20">
        <v>8263719.81</v>
      </c>
      <c r="U56" s="20">
        <v>1225633.43</v>
      </c>
      <c r="V56" s="20">
        <v>798128</v>
      </c>
      <c r="W56" s="20">
        <v>23500</v>
      </c>
      <c r="X56" s="20">
        <v>20000</v>
      </c>
      <c r="Y56" s="20">
        <v>193547.5</v>
      </c>
      <c r="Z56" s="20">
        <v>398661.48</v>
      </c>
      <c r="AA56" s="20">
        <v>142346</v>
      </c>
      <c r="AB56" s="20">
        <v>0</v>
      </c>
      <c r="AC56" s="20">
        <v>3000</v>
      </c>
      <c r="AD56" s="20">
        <v>235919.4</v>
      </c>
      <c r="AE56" s="20">
        <v>0</v>
      </c>
      <c r="AF56" s="20">
        <v>3353962</v>
      </c>
      <c r="AG56" s="20">
        <v>5000</v>
      </c>
      <c r="AH56" s="20">
        <v>14000</v>
      </c>
      <c r="AI56" s="20">
        <v>202300</v>
      </c>
      <c r="AJ56" s="20">
        <v>17400</v>
      </c>
      <c r="AK56" s="20">
        <v>40000</v>
      </c>
      <c r="AL56" s="20">
        <v>0</v>
      </c>
      <c r="AM56" s="20">
        <v>5000</v>
      </c>
      <c r="AN56" s="20">
        <v>140930</v>
      </c>
      <c r="AO56" s="20">
        <v>100350</v>
      </c>
      <c r="AP56" s="20">
        <v>498520</v>
      </c>
      <c r="AQ56" s="20">
        <v>0</v>
      </c>
      <c r="AR56" s="20">
        <v>0</v>
      </c>
      <c r="AS56" s="20">
        <v>579720</v>
      </c>
      <c r="AT56" s="20">
        <v>0</v>
      </c>
      <c r="AU56" s="20">
        <v>265802</v>
      </c>
      <c r="AV56" s="20">
        <v>5014862</v>
      </c>
      <c r="AW56" s="20">
        <v>0</v>
      </c>
      <c r="AX56" s="20">
        <v>2805600</v>
      </c>
      <c r="AY56" s="20">
        <v>0</v>
      </c>
      <c r="AZ56" s="20">
        <v>0</v>
      </c>
      <c r="BA56" s="20">
        <v>1000000</v>
      </c>
      <c r="BB56" s="20">
        <v>0</v>
      </c>
      <c r="BC56" s="20">
        <v>500000</v>
      </c>
      <c r="BD56" s="20">
        <v>500000</v>
      </c>
      <c r="BE56" s="20">
        <v>200000</v>
      </c>
      <c r="BF56" s="20">
        <v>0</v>
      </c>
      <c r="BG56" s="20">
        <v>9262</v>
      </c>
      <c r="BH56" s="20">
        <v>0</v>
      </c>
      <c r="BI56" s="20">
        <v>0</v>
      </c>
      <c r="BJ56" s="20">
        <v>0</v>
      </c>
      <c r="BK56" s="20">
        <v>0</v>
      </c>
      <c r="BL56" s="20">
        <v>0</v>
      </c>
      <c r="BM56" s="25" t="s">
        <v>2576</v>
      </c>
      <c r="BN56" s="25" t="s">
        <v>2576</v>
      </c>
      <c r="BO56" s="25" t="s">
        <v>2576</v>
      </c>
      <c r="BP56" s="25" t="s">
        <v>2576</v>
      </c>
      <c r="BQ56" s="25" t="s">
        <v>2576</v>
      </c>
      <c r="BR56" s="25" t="s">
        <v>2576</v>
      </c>
      <c r="BS56" s="25" t="s">
        <v>2576</v>
      </c>
      <c r="BT56" s="25" t="s">
        <v>2576</v>
      </c>
      <c r="BU56" s="25" t="s">
        <v>2576</v>
      </c>
      <c r="BV56" s="25" t="s">
        <v>2576</v>
      </c>
      <c r="BW56" s="25" t="s">
        <v>2576</v>
      </c>
      <c r="BX56" s="25" t="s">
        <v>2576</v>
      </c>
      <c r="BY56" s="25" t="s">
        <v>2576</v>
      </c>
      <c r="BZ56" s="20">
        <v>0</v>
      </c>
      <c r="CA56" s="20">
        <v>0</v>
      </c>
      <c r="CB56" s="20">
        <v>0</v>
      </c>
      <c r="CC56" s="20">
        <v>0</v>
      </c>
      <c r="CD56" s="20">
        <v>0</v>
      </c>
      <c r="CE56" s="20">
        <v>0</v>
      </c>
      <c r="CF56" s="20">
        <v>0</v>
      </c>
      <c r="CG56" s="20">
        <v>0</v>
      </c>
      <c r="CH56" s="20">
        <v>0</v>
      </c>
      <c r="CI56" s="20">
        <v>0</v>
      </c>
      <c r="CJ56" s="20">
        <v>0</v>
      </c>
      <c r="CK56" s="20">
        <v>0</v>
      </c>
      <c r="CL56" s="20">
        <v>0</v>
      </c>
      <c r="CM56" s="20">
        <v>0</v>
      </c>
      <c r="CN56" s="20">
        <v>0</v>
      </c>
      <c r="CO56" s="20">
        <v>0</v>
      </c>
      <c r="CP56" s="20">
        <v>0</v>
      </c>
      <c r="CQ56" s="25" t="s">
        <v>2576</v>
      </c>
      <c r="CR56" s="25" t="s">
        <v>2576</v>
      </c>
      <c r="CS56" s="25" t="s">
        <v>2576</v>
      </c>
      <c r="CT56" s="20">
        <v>0</v>
      </c>
      <c r="CU56" s="20">
        <v>0</v>
      </c>
      <c r="CV56" s="20">
        <v>0</v>
      </c>
      <c r="CW56" s="20">
        <v>0</v>
      </c>
      <c r="CX56" s="20">
        <v>0</v>
      </c>
      <c r="CY56" s="20">
        <v>0</v>
      </c>
      <c r="CZ56" s="25" t="s">
        <v>2576</v>
      </c>
      <c r="DA56" s="25" t="s">
        <v>2576</v>
      </c>
      <c r="DB56" s="25" t="s">
        <v>2576</v>
      </c>
      <c r="DC56" s="20">
        <v>0</v>
      </c>
      <c r="DD56" s="20">
        <v>0</v>
      </c>
      <c r="DE56" s="20">
        <v>0</v>
      </c>
      <c r="DF56" s="20">
        <v>0</v>
      </c>
      <c r="DG56" s="29">
        <v>0</v>
      </c>
    </row>
    <row r="57" ht="15.4" customHeight="1" spans="1:111">
      <c r="A57" s="21" t="s">
        <v>2166</v>
      </c>
      <c r="B57" s="22" t="s">
        <v>1744</v>
      </c>
      <c r="C57" s="22" t="s">
        <v>1744</v>
      </c>
      <c r="D57" s="22" t="s">
        <v>2167</v>
      </c>
      <c r="E57" s="20">
        <v>7309279.13</v>
      </c>
      <c r="F57" s="20">
        <v>7255209.13</v>
      </c>
      <c r="G57" s="20">
        <v>3949860.47</v>
      </c>
      <c r="H57" s="20">
        <v>1834408.18</v>
      </c>
      <c r="I57" s="20">
        <v>0</v>
      </c>
      <c r="J57" s="20">
        <v>0</v>
      </c>
      <c r="K57" s="20">
        <v>807459.5</v>
      </c>
      <c r="L57" s="20">
        <v>169664.38</v>
      </c>
      <c r="M57" s="20">
        <v>0</v>
      </c>
      <c r="N57" s="20">
        <v>0</v>
      </c>
      <c r="O57" s="20">
        <v>0</v>
      </c>
      <c r="P57" s="20">
        <v>0</v>
      </c>
      <c r="Q57" s="20">
        <v>0</v>
      </c>
      <c r="R57" s="20">
        <v>0</v>
      </c>
      <c r="S57" s="20">
        <v>493816.6</v>
      </c>
      <c r="T57" s="20">
        <v>4970</v>
      </c>
      <c r="U57" s="20">
        <v>0</v>
      </c>
      <c r="V57" s="20">
        <v>0</v>
      </c>
      <c r="W57" s="20">
        <v>0</v>
      </c>
      <c r="X57" s="20">
        <v>0</v>
      </c>
      <c r="Y57" s="20">
        <v>0</v>
      </c>
      <c r="Z57" s="20">
        <v>0</v>
      </c>
      <c r="AA57" s="20">
        <v>0</v>
      </c>
      <c r="AB57" s="20">
        <v>0</v>
      </c>
      <c r="AC57" s="20">
        <v>0</v>
      </c>
      <c r="AD57" s="20">
        <v>0</v>
      </c>
      <c r="AE57" s="20">
        <v>0</v>
      </c>
      <c r="AF57" s="20">
        <v>0</v>
      </c>
      <c r="AG57" s="20">
        <v>0</v>
      </c>
      <c r="AH57" s="20">
        <v>350</v>
      </c>
      <c r="AI57" s="20">
        <v>0</v>
      </c>
      <c r="AJ57" s="20">
        <v>4620</v>
      </c>
      <c r="AK57" s="20">
        <v>0</v>
      </c>
      <c r="AL57" s="20">
        <v>0</v>
      </c>
      <c r="AM57" s="20">
        <v>0</v>
      </c>
      <c r="AN57" s="20">
        <v>0</v>
      </c>
      <c r="AO57" s="20">
        <v>0</v>
      </c>
      <c r="AP57" s="20">
        <v>0</v>
      </c>
      <c r="AQ57" s="20">
        <v>0</v>
      </c>
      <c r="AR57" s="20">
        <v>0</v>
      </c>
      <c r="AS57" s="20">
        <v>0</v>
      </c>
      <c r="AT57" s="20">
        <v>0</v>
      </c>
      <c r="AU57" s="20">
        <v>0</v>
      </c>
      <c r="AV57" s="20">
        <v>49100</v>
      </c>
      <c r="AW57" s="20">
        <v>0</v>
      </c>
      <c r="AX57" s="20">
        <v>0</v>
      </c>
      <c r="AY57" s="20">
        <v>0</v>
      </c>
      <c r="AZ57" s="20">
        <v>0</v>
      </c>
      <c r="BA57" s="20">
        <v>0</v>
      </c>
      <c r="BB57" s="20">
        <v>0</v>
      </c>
      <c r="BC57" s="20">
        <v>0</v>
      </c>
      <c r="BD57" s="20">
        <v>49100</v>
      </c>
      <c r="BE57" s="20">
        <v>0</v>
      </c>
      <c r="BF57" s="20">
        <v>0</v>
      </c>
      <c r="BG57" s="20">
        <v>0</v>
      </c>
      <c r="BH57" s="20">
        <v>0</v>
      </c>
      <c r="BI57" s="20">
        <v>0</v>
      </c>
      <c r="BJ57" s="20">
        <v>0</v>
      </c>
      <c r="BK57" s="20">
        <v>0</v>
      </c>
      <c r="BL57" s="20">
        <v>0</v>
      </c>
      <c r="BM57" s="25" t="s">
        <v>2576</v>
      </c>
      <c r="BN57" s="25" t="s">
        <v>2576</v>
      </c>
      <c r="BO57" s="25" t="s">
        <v>2576</v>
      </c>
      <c r="BP57" s="25" t="s">
        <v>2576</v>
      </c>
      <c r="BQ57" s="25" t="s">
        <v>2576</v>
      </c>
      <c r="BR57" s="25" t="s">
        <v>2576</v>
      </c>
      <c r="BS57" s="25" t="s">
        <v>2576</v>
      </c>
      <c r="BT57" s="25" t="s">
        <v>2576</v>
      </c>
      <c r="BU57" s="25" t="s">
        <v>2576</v>
      </c>
      <c r="BV57" s="25" t="s">
        <v>2576</v>
      </c>
      <c r="BW57" s="25" t="s">
        <v>2576</v>
      </c>
      <c r="BX57" s="25" t="s">
        <v>2576</v>
      </c>
      <c r="BY57" s="25" t="s">
        <v>2576</v>
      </c>
      <c r="BZ57" s="20">
        <v>0</v>
      </c>
      <c r="CA57" s="20">
        <v>0</v>
      </c>
      <c r="CB57" s="20">
        <v>0</v>
      </c>
      <c r="CC57" s="20">
        <v>0</v>
      </c>
      <c r="CD57" s="20">
        <v>0</v>
      </c>
      <c r="CE57" s="20">
        <v>0</v>
      </c>
      <c r="CF57" s="20">
        <v>0</v>
      </c>
      <c r="CG57" s="20">
        <v>0</v>
      </c>
      <c r="CH57" s="20">
        <v>0</v>
      </c>
      <c r="CI57" s="20">
        <v>0</v>
      </c>
      <c r="CJ57" s="20">
        <v>0</v>
      </c>
      <c r="CK57" s="20">
        <v>0</v>
      </c>
      <c r="CL57" s="20">
        <v>0</v>
      </c>
      <c r="CM57" s="20">
        <v>0</v>
      </c>
      <c r="CN57" s="20">
        <v>0</v>
      </c>
      <c r="CO57" s="20">
        <v>0</v>
      </c>
      <c r="CP57" s="20">
        <v>0</v>
      </c>
      <c r="CQ57" s="25" t="s">
        <v>2576</v>
      </c>
      <c r="CR57" s="25" t="s">
        <v>2576</v>
      </c>
      <c r="CS57" s="25" t="s">
        <v>2576</v>
      </c>
      <c r="CT57" s="20">
        <v>0</v>
      </c>
      <c r="CU57" s="20">
        <v>0</v>
      </c>
      <c r="CV57" s="20">
        <v>0</v>
      </c>
      <c r="CW57" s="20">
        <v>0</v>
      </c>
      <c r="CX57" s="20">
        <v>0</v>
      </c>
      <c r="CY57" s="20">
        <v>0</v>
      </c>
      <c r="CZ57" s="25" t="s">
        <v>2576</v>
      </c>
      <c r="DA57" s="25" t="s">
        <v>2576</v>
      </c>
      <c r="DB57" s="25" t="s">
        <v>2576</v>
      </c>
      <c r="DC57" s="20">
        <v>0</v>
      </c>
      <c r="DD57" s="20">
        <v>0</v>
      </c>
      <c r="DE57" s="20">
        <v>0</v>
      </c>
      <c r="DF57" s="20">
        <v>0</v>
      </c>
      <c r="DG57" s="29">
        <v>0</v>
      </c>
    </row>
    <row r="58" ht="15.4" customHeight="1" spans="1:111">
      <c r="A58" s="21" t="s">
        <v>2189</v>
      </c>
      <c r="B58" s="22" t="s">
        <v>1744</v>
      </c>
      <c r="C58" s="22" t="s">
        <v>1744</v>
      </c>
      <c r="D58" s="22" t="s">
        <v>1021</v>
      </c>
      <c r="E58" s="20">
        <v>1642331.18</v>
      </c>
      <c r="F58" s="20">
        <v>1295848.29</v>
      </c>
      <c r="G58" s="20">
        <v>674375.79</v>
      </c>
      <c r="H58" s="20">
        <v>241354.94</v>
      </c>
      <c r="I58" s="20">
        <v>221787.56</v>
      </c>
      <c r="J58" s="20">
        <v>0</v>
      </c>
      <c r="K58" s="20">
        <v>154530</v>
      </c>
      <c r="L58" s="20">
        <v>0</v>
      </c>
      <c r="M58" s="20">
        <v>0</v>
      </c>
      <c r="N58" s="20">
        <v>0</v>
      </c>
      <c r="O58" s="20">
        <v>0</v>
      </c>
      <c r="P58" s="20">
        <v>0</v>
      </c>
      <c r="Q58" s="20">
        <v>0</v>
      </c>
      <c r="R58" s="20">
        <v>0</v>
      </c>
      <c r="S58" s="20">
        <v>3800</v>
      </c>
      <c r="T58" s="20">
        <v>322354.89</v>
      </c>
      <c r="U58" s="20">
        <v>18695.59</v>
      </c>
      <c r="V58" s="20">
        <v>5600</v>
      </c>
      <c r="W58" s="20">
        <v>0</v>
      </c>
      <c r="X58" s="20">
        <v>50</v>
      </c>
      <c r="Y58" s="20">
        <v>0</v>
      </c>
      <c r="Z58" s="20">
        <v>800</v>
      </c>
      <c r="AA58" s="20">
        <v>12925</v>
      </c>
      <c r="AB58" s="20">
        <v>0</v>
      </c>
      <c r="AC58" s="20">
        <v>0</v>
      </c>
      <c r="AD58" s="20">
        <v>39448.5</v>
      </c>
      <c r="AE58" s="20">
        <v>0</v>
      </c>
      <c r="AF58" s="20">
        <v>10600</v>
      </c>
      <c r="AG58" s="20">
        <v>3900</v>
      </c>
      <c r="AH58" s="20">
        <v>0</v>
      </c>
      <c r="AI58" s="20">
        <v>1000</v>
      </c>
      <c r="AJ58" s="20">
        <v>7425</v>
      </c>
      <c r="AK58" s="20">
        <v>0</v>
      </c>
      <c r="AL58" s="20">
        <v>0</v>
      </c>
      <c r="AM58" s="20">
        <v>0</v>
      </c>
      <c r="AN58" s="20">
        <v>35746.8</v>
      </c>
      <c r="AO58" s="20">
        <v>30204</v>
      </c>
      <c r="AP58" s="20">
        <v>30208</v>
      </c>
      <c r="AQ58" s="20">
        <v>19300</v>
      </c>
      <c r="AR58" s="20">
        <v>0</v>
      </c>
      <c r="AS58" s="20">
        <v>17300</v>
      </c>
      <c r="AT58" s="20">
        <v>0</v>
      </c>
      <c r="AU58" s="20">
        <v>89152</v>
      </c>
      <c r="AV58" s="20">
        <v>9048</v>
      </c>
      <c r="AW58" s="20">
        <v>0</v>
      </c>
      <c r="AX58" s="20">
        <v>0</v>
      </c>
      <c r="AY58" s="20">
        <v>0</v>
      </c>
      <c r="AZ58" s="20">
        <v>9048</v>
      </c>
      <c r="BA58" s="20">
        <v>0</v>
      </c>
      <c r="BB58" s="20">
        <v>0</v>
      </c>
      <c r="BC58" s="20">
        <v>0</v>
      </c>
      <c r="BD58" s="20">
        <v>0</v>
      </c>
      <c r="BE58" s="20">
        <v>0</v>
      </c>
      <c r="BF58" s="20">
        <v>0</v>
      </c>
      <c r="BG58" s="20">
        <v>0</v>
      </c>
      <c r="BH58" s="20">
        <v>0</v>
      </c>
      <c r="BI58" s="20">
        <v>0</v>
      </c>
      <c r="BJ58" s="20">
        <v>0</v>
      </c>
      <c r="BK58" s="20">
        <v>0</v>
      </c>
      <c r="BL58" s="20">
        <v>0</v>
      </c>
      <c r="BM58" s="25" t="s">
        <v>2576</v>
      </c>
      <c r="BN58" s="25" t="s">
        <v>2576</v>
      </c>
      <c r="BO58" s="25" t="s">
        <v>2576</v>
      </c>
      <c r="BP58" s="25" t="s">
        <v>2576</v>
      </c>
      <c r="BQ58" s="25" t="s">
        <v>2576</v>
      </c>
      <c r="BR58" s="25" t="s">
        <v>2576</v>
      </c>
      <c r="BS58" s="25" t="s">
        <v>2576</v>
      </c>
      <c r="BT58" s="25" t="s">
        <v>2576</v>
      </c>
      <c r="BU58" s="25" t="s">
        <v>2576</v>
      </c>
      <c r="BV58" s="25" t="s">
        <v>2576</v>
      </c>
      <c r="BW58" s="25" t="s">
        <v>2576</v>
      </c>
      <c r="BX58" s="25" t="s">
        <v>2576</v>
      </c>
      <c r="BY58" s="25" t="s">
        <v>2576</v>
      </c>
      <c r="BZ58" s="20">
        <v>15080</v>
      </c>
      <c r="CA58" s="20">
        <v>0</v>
      </c>
      <c r="CB58" s="20">
        <v>15080</v>
      </c>
      <c r="CC58" s="20">
        <v>0</v>
      </c>
      <c r="CD58" s="20">
        <v>0</v>
      </c>
      <c r="CE58" s="20">
        <v>0</v>
      </c>
      <c r="CF58" s="20">
        <v>0</v>
      </c>
      <c r="CG58" s="20">
        <v>0</v>
      </c>
      <c r="CH58" s="20">
        <v>0</v>
      </c>
      <c r="CI58" s="20">
        <v>0</v>
      </c>
      <c r="CJ58" s="20">
        <v>0</v>
      </c>
      <c r="CK58" s="20">
        <v>0</v>
      </c>
      <c r="CL58" s="20">
        <v>0</v>
      </c>
      <c r="CM58" s="20">
        <v>0</v>
      </c>
      <c r="CN58" s="20">
        <v>0</v>
      </c>
      <c r="CO58" s="20">
        <v>0</v>
      </c>
      <c r="CP58" s="20">
        <v>0</v>
      </c>
      <c r="CQ58" s="25" t="s">
        <v>2576</v>
      </c>
      <c r="CR58" s="25" t="s">
        <v>2576</v>
      </c>
      <c r="CS58" s="25" t="s">
        <v>2576</v>
      </c>
      <c r="CT58" s="20">
        <v>0</v>
      </c>
      <c r="CU58" s="20">
        <v>0</v>
      </c>
      <c r="CV58" s="20">
        <v>0</v>
      </c>
      <c r="CW58" s="20">
        <v>0</v>
      </c>
      <c r="CX58" s="20">
        <v>0</v>
      </c>
      <c r="CY58" s="20">
        <v>0</v>
      </c>
      <c r="CZ58" s="25" t="s">
        <v>2576</v>
      </c>
      <c r="DA58" s="25" t="s">
        <v>2576</v>
      </c>
      <c r="DB58" s="25" t="s">
        <v>2576</v>
      </c>
      <c r="DC58" s="20">
        <v>0</v>
      </c>
      <c r="DD58" s="20">
        <v>0</v>
      </c>
      <c r="DE58" s="20">
        <v>0</v>
      </c>
      <c r="DF58" s="20">
        <v>0</v>
      </c>
      <c r="DG58" s="29">
        <v>0</v>
      </c>
    </row>
    <row r="59" ht="15.4" customHeight="1" spans="1:111">
      <c r="A59" s="21" t="s">
        <v>2190</v>
      </c>
      <c r="B59" s="22" t="s">
        <v>1744</v>
      </c>
      <c r="C59" s="22" t="s">
        <v>1744</v>
      </c>
      <c r="D59" s="22" t="s">
        <v>2191</v>
      </c>
      <c r="E59" s="20">
        <v>1542331.18</v>
      </c>
      <c r="F59" s="20">
        <v>1195848.29</v>
      </c>
      <c r="G59" s="20">
        <v>574375.79</v>
      </c>
      <c r="H59" s="20">
        <v>241354.94</v>
      </c>
      <c r="I59" s="20">
        <v>221787.56</v>
      </c>
      <c r="J59" s="20">
        <v>0</v>
      </c>
      <c r="K59" s="20">
        <v>154530</v>
      </c>
      <c r="L59" s="20">
        <v>0</v>
      </c>
      <c r="M59" s="20">
        <v>0</v>
      </c>
      <c r="N59" s="20">
        <v>0</v>
      </c>
      <c r="O59" s="20">
        <v>0</v>
      </c>
      <c r="P59" s="20">
        <v>0</v>
      </c>
      <c r="Q59" s="20">
        <v>0</v>
      </c>
      <c r="R59" s="20">
        <v>0</v>
      </c>
      <c r="S59" s="20">
        <v>3800</v>
      </c>
      <c r="T59" s="20">
        <v>322354.89</v>
      </c>
      <c r="U59" s="20">
        <v>18695.59</v>
      </c>
      <c r="V59" s="20">
        <v>5600</v>
      </c>
      <c r="W59" s="20">
        <v>0</v>
      </c>
      <c r="X59" s="20">
        <v>50</v>
      </c>
      <c r="Y59" s="20">
        <v>0</v>
      </c>
      <c r="Z59" s="20">
        <v>800</v>
      </c>
      <c r="AA59" s="20">
        <v>12925</v>
      </c>
      <c r="AB59" s="20">
        <v>0</v>
      </c>
      <c r="AC59" s="20">
        <v>0</v>
      </c>
      <c r="AD59" s="20">
        <v>39448.5</v>
      </c>
      <c r="AE59" s="20">
        <v>0</v>
      </c>
      <c r="AF59" s="20">
        <v>10600</v>
      </c>
      <c r="AG59" s="20">
        <v>3900</v>
      </c>
      <c r="AH59" s="20">
        <v>0</v>
      </c>
      <c r="AI59" s="20">
        <v>1000</v>
      </c>
      <c r="AJ59" s="20">
        <v>7425</v>
      </c>
      <c r="AK59" s="20">
        <v>0</v>
      </c>
      <c r="AL59" s="20">
        <v>0</v>
      </c>
      <c r="AM59" s="20">
        <v>0</v>
      </c>
      <c r="AN59" s="20">
        <v>35746.8</v>
      </c>
      <c r="AO59" s="20">
        <v>30204</v>
      </c>
      <c r="AP59" s="20">
        <v>30208</v>
      </c>
      <c r="AQ59" s="20">
        <v>19300</v>
      </c>
      <c r="AR59" s="20">
        <v>0</v>
      </c>
      <c r="AS59" s="20">
        <v>17300</v>
      </c>
      <c r="AT59" s="20">
        <v>0</v>
      </c>
      <c r="AU59" s="20">
        <v>89152</v>
      </c>
      <c r="AV59" s="20">
        <v>9048</v>
      </c>
      <c r="AW59" s="20">
        <v>0</v>
      </c>
      <c r="AX59" s="20">
        <v>0</v>
      </c>
      <c r="AY59" s="20">
        <v>0</v>
      </c>
      <c r="AZ59" s="20">
        <v>9048</v>
      </c>
      <c r="BA59" s="20">
        <v>0</v>
      </c>
      <c r="BB59" s="20">
        <v>0</v>
      </c>
      <c r="BC59" s="20">
        <v>0</v>
      </c>
      <c r="BD59" s="20">
        <v>0</v>
      </c>
      <c r="BE59" s="20">
        <v>0</v>
      </c>
      <c r="BF59" s="20">
        <v>0</v>
      </c>
      <c r="BG59" s="20">
        <v>0</v>
      </c>
      <c r="BH59" s="20">
        <v>0</v>
      </c>
      <c r="BI59" s="20">
        <v>0</v>
      </c>
      <c r="BJ59" s="20">
        <v>0</v>
      </c>
      <c r="BK59" s="20">
        <v>0</v>
      </c>
      <c r="BL59" s="20">
        <v>0</v>
      </c>
      <c r="BM59" s="25" t="s">
        <v>2576</v>
      </c>
      <c r="BN59" s="25" t="s">
        <v>2576</v>
      </c>
      <c r="BO59" s="25" t="s">
        <v>2576</v>
      </c>
      <c r="BP59" s="25" t="s">
        <v>2576</v>
      </c>
      <c r="BQ59" s="25" t="s">
        <v>2576</v>
      </c>
      <c r="BR59" s="25" t="s">
        <v>2576</v>
      </c>
      <c r="BS59" s="25" t="s">
        <v>2576</v>
      </c>
      <c r="BT59" s="25" t="s">
        <v>2576</v>
      </c>
      <c r="BU59" s="25" t="s">
        <v>2576</v>
      </c>
      <c r="BV59" s="25" t="s">
        <v>2576</v>
      </c>
      <c r="BW59" s="25" t="s">
        <v>2576</v>
      </c>
      <c r="BX59" s="25" t="s">
        <v>2576</v>
      </c>
      <c r="BY59" s="25" t="s">
        <v>2576</v>
      </c>
      <c r="BZ59" s="20">
        <v>15080</v>
      </c>
      <c r="CA59" s="20">
        <v>0</v>
      </c>
      <c r="CB59" s="20">
        <v>15080</v>
      </c>
      <c r="CC59" s="20">
        <v>0</v>
      </c>
      <c r="CD59" s="20">
        <v>0</v>
      </c>
      <c r="CE59" s="20">
        <v>0</v>
      </c>
      <c r="CF59" s="20">
        <v>0</v>
      </c>
      <c r="CG59" s="20">
        <v>0</v>
      </c>
      <c r="CH59" s="20">
        <v>0</v>
      </c>
      <c r="CI59" s="20">
        <v>0</v>
      </c>
      <c r="CJ59" s="20">
        <v>0</v>
      </c>
      <c r="CK59" s="20">
        <v>0</v>
      </c>
      <c r="CL59" s="20">
        <v>0</v>
      </c>
      <c r="CM59" s="20">
        <v>0</v>
      </c>
      <c r="CN59" s="20">
        <v>0</v>
      </c>
      <c r="CO59" s="20">
        <v>0</v>
      </c>
      <c r="CP59" s="20">
        <v>0</v>
      </c>
      <c r="CQ59" s="25" t="s">
        <v>2576</v>
      </c>
      <c r="CR59" s="25" t="s">
        <v>2576</v>
      </c>
      <c r="CS59" s="25" t="s">
        <v>2576</v>
      </c>
      <c r="CT59" s="20">
        <v>0</v>
      </c>
      <c r="CU59" s="20">
        <v>0</v>
      </c>
      <c r="CV59" s="20">
        <v>0</v>
      </c>
      <c r="CW59" s="20">
        <v>0</v>
      </c>
      <c r="CX59" s="20">
        <v>0</v>
      </c>
      <c r="CY59" s="20">
        <v>0</v>
      </c>
      <c r="CZ59" s="25" t="s">
        <v>2576</v>
      </c>
      <c r="DA59" s="25" t="s">
        <v>2576</v>
      </c>
      <c r="DB59" s="25" t="s">
        <v>2576</v>
      </c>
      <c r="DC59" s="20">
        <v>0</v>
      </c>
      <c r="DD59" s="20">
        <v>0</v>
      </c>
      <c r="DE59" s="20">
        <v>0</v>
      </c>
      <c r="DF59" s="20">
        <v>0</v>
      </c>
      <c r="DG59" s="29">
        <v>0</v>
      </c>
    </row>
    <row r="60" ht="15.4" customHeight="1" spans="1:111">
      <c r="A60" s="21" t="s">
        <v>2192</v>
      </c>
      <c r="B60" s="22" t="s">
        <v>1744</v>
      </c>
      <c r="C60" s="22" t="s">
        <v>1744</v>
      </c>
      <c r="D60" s="22" t="s">
        <v>1955</v>
      </c>
      <c r="E60" s="20">
        <v>1542331.18</v>
      </c>
      <c r="F60" s="20">
        <v>1195848.29</v>
      </c>
      <c r="G60" s="20">
        <v>574375.79</v>
      </c>
      <c r="H60" s="20">
        <v>241354.94</v>
      </c>
      <c r="I60" s="20">
        <v>221787.56</v>
      </c>
      <c r="J60" s="20">
        <v>0</v>
      </c>
      <c r="K60" s="20">
        <v>154530</v>
      </c>
      <c r="L60" s="20">
        <v>0</v>
      </c>
      <c r="M60" s="20">
        <v>0</v>
      </c>
      <c r="N60" s="20">
        <v>0</v>
      </c>
      <c r="O60" s="20">
        <v>0</v>
      </c>
      <c r="P60" s="20">
        <v>0</v>
      </c>
      <c r="Q60" s="20">
        <v>0</v>
      </c>
      <c r="R60" s="20">
        <v>0</v>
      </c>
      <c r="S60" s="20">
        <v>3800</v>
      </c>
      <c r="T60" s="20">
        <v>322354.89</v>
      </c>
      <c r="U60" s="20">
        <v>18695.59</v>
      </c>
      <c r="V60" s="20">
        <v>5600</v>
      </c>
      <c r="W60" s="20">
        <v>0</v>
      </c>
      <c r="X60" s="20">
        <v>50</v>
      </c>
      <c r="Y60" s="20">
        <v>0</v>
      </c>
      <c r="Z60" s="20">
        <v>800</v>
      </c>
      <c r="AA60" s="20">
        <v>12925</v>
      </c>
      <c r="AB60" s="20">
        <v>0</v>
      </c>
      <c r="AC60" s="20">
        <v>0</v>
      </c>
      <c r="AD60" s="20">
        <v>39448.5</v>
      </c>
      <c r="AE60" s="20">
        <v>0</v>
      </c>
      <c r="AF60" s="20">
        <v>10600</v>
      </c>
      <c r="AG60" s="20">
        <v>3900</v>
      </c>
      <c r="AH60" s="20">
        <v>0</v>
      </c>
      <c r="AI60" s="20">
        <v>1000</v>
      </c>
      <c r="AJ60" s="20">
        <v>7425</v>
      </c>
      <c r="AK60" s="20">
        <v>0</v>
      </c>
      <c r="AL60" s="20">
        <v>0</v>
      </c>
      <c r="AM60" s="20">
        <v>0</v>
      </c>
      <c r="AN60" s="20">
        <v>35746.8</v>
      </c>
      <c r="AO60" s="20">
        <v>30204</v>
      </c>
      <c r="AP60" s="20">
        <v>30208</v>
      </c>
      <c r="AQ60" s="20">
        <v>19300</v>
      </c>
      <c r="AR60" s="20">
        <v>0</v>
      </c>
      <c r="AS60" s="20">
        <v>17300</v>
      </c>
      <c r="AT60" s="20">
        <v>0</v>
      </c>
      <c r="AU60" s="20">
        <v>89152</v>
      </c>
      <c r="AV60" s="20">
        <v>9048</v>
      </c>
      <c r="AW60" s="20">
        <v>0</v>
      </c>
      <c r="AX60" s="20">
        <v>0</v>
      </c>
      <c r="AY60" s="20">
        <v>0</v>
      </c>
      <c r="AZ60" s="20">
        <v>9048</v>
      </c>
      <c r="BA60" s="20">
        <v>0</v>
      </c>
      <c r="BB60" s="20">
        <v>0</v>
      </c>
      <c r="BC60" s="20">
        <v>0</v>
      </c>
      <c r="BD60" s="20">
        <v>0</v>
      </c>
      <c r="BE60" s="20">
        <v>0</v>
      </c>
      <c r="BF60" s="20">
        <v>0</v>
      </c>
      <c r="BG60" s="20">
        <v>0</v>
      </c>
      <c r="BH60" s="20">
        <v>0</v>
      </c>
      <c r="BI60" s="20">
        <v>0</v>
      </c>
      <c r="BJ60" s="20">
        <v>0</v>
      </c>
      <c r="BK60" s="20">
        <v>0</v>
      </c>
      <c r="BL60" s="20">
        <v>0</v>
      </c>
      <c r="BM60" s="25" t="s">
        <v>2576</v>
      </c>
      <c r="BN60" s="25" t="s">
        <v>2576</v>
      </c>
      <c r="BO60" s="25" t="s">
        <v>2576</v>
      </c>
      <c r="BP60" s="25" t="s">
        <v>2576</v>
      </c>
      <c r="BQ60" s="25" t="s">
        <v>2576</v>
      </c>
      <c r="BR60" s="25" t="s">
        <v>2576</v>
      </c>
      <c r="BS60" s="25" t="s">
        <v>2576</v>
      </c>
      <c r="BT60" s="25" t="s">
        <v>2576</v>
      </c>
      <c r="BU60" s="25" t="s">
        <v>2576</v>
      </c>
      <c r="BV60" s="25" t="s">
        <v>2576</v>
      </c>
      <c r="BW60" s="25" t="s">
        <v>2576</v>
      </c>
      <c r="BX60" s="25" t="s">
        <v>2576</v>
      </c>
      <c r="BY60" s="25" t="s">
        <v>2576</v>
      </c>
      <c r="BZ60" s="20">
        <v>15080</v>
      </c>
      <c r="CA60" s="20">
        <v>0</v>
      </c>
      <c r="CB60" s="20">
        <v>15080</v>
      </c>
      <c r="CC60" s="20">
        <v>0</v>
      </c>
      <c r="CD60" s="20">
        <v>0</v>
      </c>
      <c r="CE60" s="20">
        <v>0</v>
      </c>
      <c r="CF60" s="20">
        <v>0</v>
      </c>
      <c r="CG60" s="20">
        <v>0</v>
      </c>
      <c r="CH60" s="20">
        <v>0</v>
      </c>
      <c r="CI60" s="20">
        <v>0</v>
      </c>
      <c r="CJ60" s="20">
        <v>0</v>
      </c>
      <c r="CK60" s="20">
        <v>0</v>
      </c>
      <c r="CL60" s="20">
        <v>0</v>
      </c>
      <c r="CM60" s="20">
        <v>0</v>
      </c>
      <c r="CN60" s="20">
        <v>0</v>
      </c>
      <c r="CO60" s="20">
        <v>0</v>
      </c>
      <c r="CP60" s="20">
        <v>0</v>
      </c>
      <c r="CQ60" s="25" t="s">
        <v>2576</v>
      </c>
      <c r="CR60" s="25" t="s">
        <v>2576</v>
      </c>
      <c r="CS60" s="25" t="s">
        <v>2576</v>
      </c>
      <c r="CT60" s="20">
        <v>0</v>
      </c>
      <c r="CU60" s="20">
        <v>0</v>
      </c>
      <c r="CV60" s="20">
        <v>0</v>
      </c>
      <c r="CW60" s="20">
        <v>0</v>
      </c>
      <c r="CX60" s="20">
        <v>0</v>
      </c>
      <c r="CY60" s="20">
        <v>0</v>
      </c>
      <c r="CZ60" s="25" t="s">
        <v>2576</v>
      </c>
      <c r="DA60" s="25" t="s">
        <v>2576</v>
      </c>
      <c r="DB60" s="25" t="s">
        <v>2576</v>
      </c>
      <c r="DC60" s="20">
        <v>0</v>
      </c>
      <c r="DD60" s="20">
        <v>0</v>
      </c>
      <c r="DE60" s="20">
        <v>0</v>
      </c>
      <c r="DF60" s="20">
        <v>0</v>
      </c>
      <c r="DG60" s="29">
        <v>0</v>
      </c>
    </row>
    <row r="61" ht="15.4" customHeight="1" spans="1:111">
      <c r="A61" s="21" t="s">
        <v>2208</v>
      </c>
      <c r="B61" s="22" t="s">
        <v>1744</v>
      </c>
      <c r="C61" s="22" t="s">
        <v>1744</v>
      </c>
      <c r="D61" s="22" t="s">
        <v>2209</v>
      </c>
      <c r="E61" s="20">
        <v>100000</v>
      </c>
      <c r="F61" s="20">
        <v>100000</v>
      </c>
      <c r="G61" s="20">
        <v>100000</v>
      </c>
      <c r="H61" s="20">
        <v>0</v>
      </c>
      <c r="I61" s="20">
        <v>0</v>
      </c>
      <c r="J61" s="20">
        <v>0</v>
      </c>
      <c r="K61" s="20">
        <v>0</v>
      </c>
      <c r="L61" s="20">
        <v>0</v>
      </c>
      <c r="M61" s="20">
        <v>0</v>
      </c>
      <c r="N61" s="20">
        <v>0</v>
      </c>
      <c r="O61" s="20">
        <v>0</v>
      </c>
      <c r="P61" s="20">
        <v>0</v>
      </c>
      <c r="Q61" s="20">
        <v>0</v>
      </c>
      <c r="R61" s="20">
        <v>0</v>
      </c>
      <c r="S61" s="20">
        <v>0</v>
      </c>
      <c r="T61" s="20">
        <v>0</v>
      </c>
      <c r="U61" s="20">
        <v>0</v>
      </c>
      <c r="V61" s="20">
        <v>0</v>
      </c>
      <c r="W61" s="20">
        <v>0</v>
      </c>
      <c r="X61" s="20">
        <v>0</v>
      </c>
      <c r="Y61" s="20">
        <v>0</v>
      </c>
      <c r="Z61" s="20">
        <v>0</v>
      </c>
      <c r="AA61" s="20">
        <v>0</v>
      </c>
      <c r="AB61" s="20">
        <v>0</v>
      </c>
      <c r="AC61" s="20">
        <v>0</v>
      </c>
      <c r="AD61" s="20">
        <v>0</v>
      </c>
      <c r="AE61" s="20">
        <v>0</v>
      </c>
      <c r="AF61" s="20">
        <v>0</v>
      </c>
      <c r="AG61" s="20">
        <v>0</v>
      </c>
      <c r="AH61" s="20">
        <v>0</v>
      </c>
      <c r="AI61" s="20">
        <v>0</v>
      </c>
      <c r="AJ61" s="20">
        <v>0</v>
      </c>
      <c r="AK61" s="20">
        <v>0</v>
      </c>
      <c r="AL61" s="20">
        <v>0</v>
      </c>
      <c r="AM61" s="20">
        <v>0</v>
      </c>
      <c r="AN61" s="20">
        <v>0</v>
      </c>
      <c r="AO61" s="20">
        <v>0</v>
      </c>
      <c r="AP61" s="20">
        <v>0</v>
      </c>
      <c r="AQ61" s="20">
        <v>0</v>
      </c>
      <c r="AR61" s="20">
        <v>0</v>
      </c>
      <c r="AS61" s="20">
        <v>0</v>
      </c>
      <c r="AT61" s="20">
        <v>0</v>
      </c>
      <c r="AU61" s="20">
        <v>0</v>
      </c>
      <c r="AV61" s="20">
        <v>0</v>
      </c>
      <c r="AW61" s="20">
        <v>0</v>
      </c>
      <c r="AX61" s="20">
        <v>0</v>
      </c>
      <c r="AY61" s="20">
        <v>0</v>
      </c>
      <c r="AZ61" s="20">
        <v>0</v>
      </c>
      <c r="BA61" s="20">
        <v>0</v>
      </c>
      <c r="BB61" s="20">
        <v>0</v>
      </c>
      <c r="BC61" s="20">
        <v>0</v>
      </c>
      <c r="BD61" s="20">
        <v>0</v>
      </c>
      <c r="BE61" s="20">
        <v>0</v>
      </c>
      <c r="BF61" s="20">
        <v>0</v>
      </c>
      <c r="BG61" s="20">
        <v>0</v>
      </c>
      <c r="BH61" s="20">
        <v>0</v>
      </c>
      <c r="BI61" s="20">
        <v>0</v>
      </c>
      <c r="BJ61" s="20">
        <v>0</v>
      </c>
      <c r="BK61" s="20">
        <v>0</v>
      </c>
      <c r="BL61" s="20">
        <v>0</v>
      </c>
      <c r="BM61" s="25" t="s">
        <v>2576</v>
      </c>
      <c r="BN61" s="25" t="s">
        <v>2576</v>
      </c>
      <c r="BO61" s="25" t="s">
        <v>2576</v>
      </c>
      <c r="BP61" s="25" t="s">
        <v>2576</v>
      </c>
      <c r="BQ61" s="25" t="s">
        <v>2576</v>
      </c>
      <c r="BR61" s="25" t="s">
        <v>2576</v>
      </c>
      <c r="BS61" s="25" t="s">
        <v>2576</v>
      </c>
      <c r="BT61" s="25" t="s">
        <v>2576</v>
      </c>
      <c r="BU61" s="25" t="s">
        <v>2576</v>
      </c>
      <c r="BV61" s="25" t="s">
        <v>2576</v>
      </c>
      <c r="BW61" s="25" t="s">
        <v>2576</v>
      </c>
      <c r="BX61" s="25" t="s">
        <v>2576</v>
      </c>
      <c r="BY61" s="25" t="s">
        <v>2576</v>
      </c>
      <c r="BZ61" s="20">
        <v>0</v>
      </c>
      <c r="CA61" s="20">
        <v>0</v>
      </c>
      <c r="CB61" s="20">
        <v>0</v>
      </c>
      <c r="CC61" s="20">
        <v>0</v>
      </c>
      <c r="CD61" s="20">
        <v>0</v>
      </c>
      <c r="CE61" s="20">
        <v>0</v>
      </c>
      <c r="CF61" s="20">
        <v>0</v>
      </c>
      <c r="CG61" s="20">
        <v>0</v>
      </c>
      <c r="CH61" s="20">
        <v>0</v>
      </c>
      <c r="CI61" s="20">
        <v>0</v>
      </c>
      <c r="CJ61" s="20">
        <v>0</v>
      </c>
      <c r="CK61" s="20">
        <v>0</v>
      </c>
      <c r="CL61" s="20">
        <v>0</v>
      </c>
      <c r="CM61" s="20">
        <v>0</v>
      </c>
      <c r="CN61" s="20">
        <v>0</v>
      </c>
      <c r="CO61" s="20">
        <v>0</v>
      </c>
      <c r="CP61" s="20">
        <v>0</v>
      </c>
      <c r="CQ61" s="25" t="s">
        <v>2576</v>
      </c>
      <c r="CR61" s="25" t="s">
        <v>2576</v>
      </c>
      <c r="CS61" s="25" t="s">
        <v>2576</v>
      </c>
      <c r="CT61" s="20">
        <v>0</v>
      </c>
      <c r="CU61" s="20">
        <v>0</v>
      </c>
      <c r="CV61" s="20">
        <v>0</v>
      </c>
      <c r="CW61" s="20">
        <v>0</v>
      </c>
      <c r="CX61" s="20">
        <v>0</v>
      </c>
      <c r="CY61" s="20">
        <v>0</v>
      </c>
      <c r="CZ61" s="25" t="s">
        <v>2576</v>
      </c>
      <c r="DA61" s="25" t="s">
        <v>2576</v>
      </c>
      <c r="DB61" s="25" t="s">
        <v>2576</v>
      </c>
      <c r="DC61" s="20">
        <v>0</v>
      </c>
      <c r="DD61" s="20">
        <v>0</v>
      </c>
      <c r="DE61" s="20">
        <v>0</v>
      </c>
      <c r="DF61" s="20">
        <v>0</v>
      </c>
      <c r="DG61" s="29">
        <v>0</v>
      </c>
    </row>
    <row r="62" ht="15.4" customHeight="1" spans="1:111">
      <c r="A62" s="21" t="s">
        <v>2210</v>
      </c>
      <c r="B62" s="22" t="s">
        <v>1744</v>
      </c>
      <c r="C62" s="22" t="s">
        <v>1744</v>
      </c>
      <c r="D62" s="22" t="s">
        <v>1955</v>
      </c>
      <c r="E62" s="20">
        <v>100000</v>
      </c>
      <c r="F62" s="20">
        <v>100000</v>
      </c>
      <c r="G62" s="20">
        <v>100000</v>
      </c>
      <c r="H62" s="20">
        <v>0</v>
      </c>
      <c r="I62" s="20">
        <v>0</v>
      </c>
      <c r="J62" s="20">
        <v>0</v>
      </c>
      <c r="K62" s="20">
        <v>0</v>
      </c>
      <c r="L62" s="20">
        <v>0</v>
      </c>
      <c r="M62" s="20">
        <v>0</v>
      </c>
      <c r="N62" s="20">
        <v>0</v>
      </c>
      <c r="O62" s="20">
        <v>0</v>
      </c>
      <c r="P62" s="20">
        <v>0</v>
      </c>
      <c r="Q62" s="20">
        <v>0</v>
      </c>
      <c r="R62" s="20">
        <v>0</v>
      </c>
      <c r="S62" s="20">
        <v>0</v>
      </c>
      <c r="T62" s="20">
        <v>0</v>
      </c>
      <c r="U62" s="20">
        <v>0</v>
      </c>
      <c r="V62" s="20">
        <v>0</v>
      </c>
      <c r="W62" s="20">
        <v>0</v>
      </c>
      <c r="X62" s="20">
        <v>0</v>
      </c>
      <c r="Y62" s="20">
        <v>0</v>
      </c>
      <c r="Z62" s="20">
        <v>0</v>
      </c>
      <c r="AA62" s="20">
        <v>0</v>
      </c>
      <c r="AB62" s="20">
        <v>0</v>
      </c>
      <c r="AC62" s="20">
        <v>0</v>
      </c>
      <c r="AD62" s="20">
        <v>0</v>
      </c>
      <c r="AE62" s="20">
        <v>0</v>
      </c>
      <c r="AF62" s="20">
        <v>0</v>
      </c>
      <c r="AG62" s="20">
        <v>0</v>
      </c>
      <c r="AH62" s="20">
        <v>0</v>
      </c>
      <c r="AI62" s="20">
        <v>0</v>
      </c>
      <c r="AJ62" s="20">
        <v>0</v>
      </c>
      <c r="AK62" s="20">
        <v>0</v>
      </c>
      <c r="AL62" s="20">
        <v>0</v>
      </c>
      <c r="AM62" s="20">
        <v>0</v>
      </c>
      <c r="AN62" s="20">
        <v>0</v>
      </c>
      <c r="AO62" s="20">
        <v>0</v>
      </c>
      <c r="AP62" s="20">
        <v>0</v>
      </c>
      <c r="AQ62" s="20">
        <v>0</v>
      </c>
      <c r="AR62" s="20">
        <v>0</v>
      </c>
      <c r="AS62" s="20">
        <v>0</v>
      </c>
      <c r="AT62" s="20">
        <v>0</v>
      </c>
      <c r="AU62" s="20">
        <v>0</v>
      </c>
      <c r="AV62" s="20">
        <v>0</v>
      </c>
      <c r="AW62" s="20">
        <v>0</v>
      </c>
      <c r="AX62" s="20">
        <v>0</v>
      </c>
      <c r="AY62" s="20">
        <v>0</v>
      </c>
      <c r="AZ62" s="20">
        <v>0</v>
      </c>
      <c r="BA62" s="20">
        <v>0</v>
      </c>
      <c r="BB62" s="20">
        <v>0</v>
      </c>
      <c r="BC62" s="20">
        <v>0</v>
      </c>
      <c r="BD62" s="20">
        <v>0</v>
      </c>
      <c r="BE62" s="20">
        <v>0</v>
      </c>
      <c r="BF62" s="20">
        <v>0</v>
      </c>
      <c r="BG62" s="20">
        <v>0</v>
      </c>
      <c r="BH62" s="20">
        <v>0</v>
      </c>
      <c r="BI62" s="20">
        <v>0</v>
      </c>
      <c r="BJ62" s="20">
        <v>0</v>
      </c>
      <c r="BK62" s="20">
        <v>0</v>
      </c>
      <c r="BL62" s="20">
        <v>0</v>
      </c>
      <c r="BM62" s="25" t="s">
        <v>2576</v>
      </c>
      <c r="BN62" s="25" t="s">
        <v>2576</v>
      </c>
      <c r="BO62" s="25" t="s">
        <v>2576</v>
      </c>
      <c r="BP62" s="25" t="s">
        <v>2576</v>
      </c>
      <c r="BQ62" s="25" t="s">
        <v>2576</v>
      </c>
      <c r="BR62" s="25" t="s">
        <v>2576</v>
      </c>
      <c r="BS62" s="25" t="s">
        <v>2576</v>
      </c>
      <c r="BT62" s="25" t="s">
        <v>2576</v>
      </c>
      <c r="BU62" s="25" t="s">
        <v>2576</v>
      </c>
      <c r="BV62" s="25" t="s">
        <v>2576</v>
      </c>
      <c r="BW62" s="25" t="s">
        <v>2576</v>
      </c>
      <c r="BX62" s="25" t="s">
        <v>2576</v>
      </c>
      <c r="BY62" s="25" t="s">
        <v>2576</v>
      </c>
      <c r="BZ62" s="20">
        <v>0</v>
      </c>
      <c r="CA62" s="20">
        <v>0</v>
      </c>
      <c r="CB62" s="20">
        <v>0</v>
      </c>
      <c r="CC62" s="20">
        <v>0</v>
      </c>
      <c r="CD62" s="20">
        <v>0</v>
      </c>
      <c r="CE62" s="20">
        <v>0</v>
      </c>
      <c r="CF62" s="20">
        <v>0</v>
      </c>
      <c r="CG62" s="20">
        <v>0</v>
      </c>
      <c r="CH62" s="20">
        <v>0</v>
      </c>
      <c r="CI62" s="20">
        <v>0</v>
      </c>
      <c r="CJ62" s="20">
        <v>0</v>
      </c>
      <c r="CK62" s="20">
        <v>0</v>
      </c>
      <c r="CL62" s="20">
        <v>0</v>
      </c>
      <c r="CM62" s="20">
        <v>0</v>
      </c>
      <c r="CN62" s="20">
        <v>0</v>
      </c>
      <c r="CO62" s="20">
        <v>0</v>
      </c>
      <c r="CP62" s="20">
        <v>0</v>
      </c>
      <c r="CQ62" s="25" t="s">
        <v>2576</v>
      </c>
      <c r="CR62" s="25" t="s">
        <v>2576</v>
      </c>
      <c r="CS62" s="25" t="s">
        <v>2576</v>
      </c>
      <c r="CT62" s="20">
        <v>0</v>
      </c>
      <c r="CU62" s="20">
        <v>0</v>
      </c>
      <c r="CV62" s="20">
        <v>0</v>
      </c>
      <c r="CW62" s="20">
        <v>0</v>
      </c>
      <c r="CX62" s="20">
        <v>0</v>
      </c>
      <c r="CY62" s="20">
        <v>0</v>
      </c>
      <c r="CZ62" s="25" t="s">
        <v>2576</v>
      </c>
      <c r="DA62" s="25" t="s">
        <v>2576</v>
      </c>
      <c r="DB62" s="25" t="s">
        <v>2576</v>
      </c>
      <c r="DC62" s="20">
        <v>0</v>
      </c>
      <c r="DD62" s="20">
        <v>0</v>
      </c>
      <c r="DE62" s="20">
        <v>0</v>
      </c>
      <c r="DF62" s="20">
        <v>0</v>
      </c>
      <c r="DG62" s="29">
        <v>0</v>
      </c>
    </row>
    <row r="63" ht="15.4" customHeight="1" spans="1:111">
      <c r="A63" s="21" t="s">
        <v>2217</v>
      </c>
      <c r="B63" s="22" t="s">
        <v>1744</v>
      </c>
      <c r="C63" s="22" t="s">
        <v>1744</v>
      </c>
      <c r="D63" s="22" t="s">
        <v>1062</v>
      </c>
      <c r="E63" s="20">
        <v>15512005.26</v>
      </c>
      <c r="F63" s="20">
        <v>10690874.62</v>
      </c>
      <c r="G63" s="20">
        <v>1329258.84</v>
      </c>
      <c r="H63" s="20">
        <v>980891</v>
      </c>
      <c r="I63" s="20">
        <v>967100</v>
      </c>
      <c r="J63" s="20">
        <v>0</v>
      </c>
      <c r="K63" s="20">
        <v>0</v>
      </c>
      <c r="L63" s="20">
        <v>6518039.5</v>
      </c>
      <c r="M63" s="20">
        <v>81437.38</v>
      </c>
      <c r="N63" s="20">
        <v>562888.38</v>
      </c>
      <c r="O63" s="20">
        <v>0</v>
      </c>
      <c r="P63" s="20">
        <v>259.52</v>
      </c>
      <c r="Q63" s="20">
        <v>0</v>
      </c>
      <c r="R63" s="20">
        <v>0</v>
      </c>
      <c r="S63" s="20">
        <v>251000</v>
      </c>
      <c r="T63" s="20">
        <v>318162.06</v>
      </c>
      <c r="U63" s="20">
        <v>29849.06</v>
      </c>
      <c r="V63" s="20">
        <v>15600</v>
      </c>
      <c r="W63" s="20">
        <v>0</v>
      </c>
      <c r="X63" s="20">
        <v>0</v>
      </c>
      <c r="Y63" s="20">
        <v>0</v>
      </c>
      <c r="Z63" s="20">
        <v>3650</v>
      </c>
      <c r="AA63" s="20">
        <v>15913.49</v>
      </c>
      <c r="AB63" s="20">
        <v>0</v>
      </c>
      <c r="AC63" s="20">
        <v>0</v>
      </c>
      <c r="AD63" s="20">
        <v>16405.32</v>
      </c>
      <c r="AE63" s="20">
        <v>0</v>
      </c>
      <c r="AF63" s="20">
        <v>0</v>
      </c>
      <c r="AG63" s="20">
        <v>7500</v>
      </c>
      <c r="AH63" s="20">
        <v>0</v>
      </c>
      <c r="AI63" s="20">
        <v>0</v>
      </c>
      <c r="AJ63" s="20">
        <v>3230</v>
      </c>
      <c r="AK63" s="20">
        <v>0</v>
      </c>
      <c r="AL63" s="20">
        <v>0</v>
      </c>
      <c r="AM63" s="20">
        <v>0</v>
      </c>
      <c r="AN63" s="20">
        <v>60532.77</v>
      </c>
      <c r="AO63" s="20">
        <v>18431.42</v>
      </c>
      <c r="AP63" s="20">
        <v>38900</v>
      </c>
      <c r="AQ63" s="20">
        <v>42950</v>
      </c>
      <c r="AR63" s="20">
        <v>0</v>
      </c>
      <c r="AS63" s="20">
        <v>55400</v>
      </c>
      <c r="AT63" s="20">
        <v>0</v>
      </c>
      <c r="AU63" s="20">
        <v>9800</v>
      </c>
      <c r="AV63" s="20">
        <v>4502968.58</v>
      </c>
      <c r="AW63" s="20">
        <v>0</v>
      </c>
      <c r="AX63" s="20">
        <v>3952568.58</v>
      </c>
      <c r="AY63" s="20">
        <v>0</v>
      </c>
      <c r="AZ63" s="20">
        <v>22600</v>
      </c>
      <c r="BA63" s="20">
        <v>512000</v>
      </c>
      <c r="BB63" s="20">
        <v>0</v>
      </c>
      <c r="BC63" s="20">
        <v>7000</v>
      </c>
      <c r="BD63" s="20">
        <v>0</v>
      </c>
      <c r="BE63" s="20">
        <v>0</v>
      </c>
      <c r="BF63" s="20">
        <v>0</v>
      </c>
      <c r="BG63" s="20">
        <v>8800</v>
      </c>
      <c r="BH63" s="20">
        <v>0</v>
      </c>
      <c r="BI63" s="20">
        <v>0</v>
      </c>
      <c r="BJ63" s="20">
        <v>0</v>
      </c>
      <c r="BK63" s="20">
        <v>0</v>
      </c>
      <c r="BL63" s="20">
        <v>0</v>
      </c>
      <c r="BM63" s="25" t="s">
        <v>2576</v>
      </c>
      <c r="BN63" s="25" t="s">
        <v>2576</v>
      </c>
      <c r="BO63" s="25" t="s">
        <v>2576</v>
      </c>
      <c r="BP63" s="25" t="s">
        <v>2576</v>
      </c>
      <c r="BQ63" s="25" t="s">
        <v>2576</v>
      </c>
      <c r="BR63" s="25" t="s">
        <v>2576</v>
      </c>
      <c r="BS63" s="25" t="s">
        <v>2576</v>
      </c>
      <c r="BT63" s="25" t="s">
        <v>2576</v>
      </c>
      <c r="BU63" s="25" t="s">
        <v>2576</v>
      </c>
      <c r="BV63" s="25" t="s">
        <v>2576</v>
      </c>
      <c r="BW63" s="25" t="s">
        <v>2576</v>
      </c>
      <c r="BX63" s="25" t="s">
        <v>2576</v>
      </c>
      <c r="BY63" s="25" t="s">
        <v>2576</v>
      </c>
      <c r="BZ63" s="20">
        <v>0</v>
      </c>
      <c r="CA63" s="20">
        <v>0</v>
      </c>
      <c r="CB63" s="20">
        <v>0</v>
      </c>
      <c r="CC63" s="20">
        <v>0</v>
      </c>
      <c r="CD63" s="20">
        <v>0</v>
      </c>
      <c r="CE63" s="20">
        <v>0</v>
      </c>
      <c r="CF63" s="20">
        <v>0</v>
      </c>
      <c r="CG63" s="20">
        <v>0</v>
      </c>
      <c r="CH63" s="20">
        <v>0</v>
      </c>
      <c r="CI63" s="20">
        <v>0</v>
      </c>
      <c r="CJ63" s="20">
        <v>0</v>
      </c>
      <c r="CK63" s="20">
        <v>0</v>
      </c>
      <c r="CL63" s="20">
        <v>0</v>
      </c>
      <c r="CM63" s="20">
        <v>0</v>
      </c>
      <c r="CN63" s="20">
        <v>0</v>
      </c>
      <c r="CO63" s="20">
        <v>0</v>
      </c>
      <c r="CP63" s="20">
        <v>0</v>
      </c>
      <c r="CQ63" s="25" t="s">
        <v>2576</v>
      </c>
      <c r="CR63" s="25" t="s">
        <v>2576</v>
      </c>
      <c r="CS63" s="25" t="s">
        <v>2576</v>
      </c>
      <c r="CT63" s="20">
        <v>0</v>
      </c>
      <c r="CU63" s="20">
        <v>0</v>
      </c>
      <c r="CV63" s="20">
        <v>0</v>
      </c>
      <c r="CW63" s="20">
        <v>0</v>
      </c>
      <c r="CX63" s="20">
        <v>0</v>
      </c>
      <c r="CY63" s="20">
        <v>0</v>
      </c>
      <c r="CZ63" s="25" t="s">
        <v>2576</v>
      </c>
      <c r="DA63" s="25" t="s">
        <v>2576</v>
      </c>
      <c r="DB63" s="25" t="s">
        <v>2576</v>
      </c>
      <c r="DC63" s="20">
        <v>0</v>
      </c>
      <c r="DD63" s="20">
        <v>0</v>
      </c>
      <c r="DE63" s="20">
        <v>0</v>
      </c>
      <c r="DF63" s="20">
        <v>0</v>
      </c>
      <c r="DG63" s="29">
        <v>0</v>
      </c>
    </row>
    <row r="64" ht="15.4" customHeight="1" spans="1:111">
      <c r="A64" s="21" t="s">
        <v>2218</v>
      </c>
      <c r="B64" s="22" t="s">
        <v>1744</v>
      </c>
      <c r="C64" s="22" t="s">
        <v>1744</v>
      </c>
      <c r="D64" s="22" t="s">
        <v>2219</v>
      </c>
      <c r="E64" s="20">
        <v>2162000</v>
      </c>
      <c r="F64" s="20">
        <v>2010100</v>
      </c>
      <c r="G64" s="20">
        <v>728800</v>
      </c>
      <c r="H64" s="20">
        <v>556200</v>
      </c>
      <c r="I64" s="20">
        <v>516100</v>
      </c>
      <c r="J64" s="20">
        <v>0</v>
      </c>
      <c r="K64" s="20">
        <v>0</v>
      </c>
      <c r="L64" s="20">
        <v>0</v>
      </c>
      <c r="M64" s="20">
        <v>0</v>
      </c>
      <c r="N64" s="20">
        <v>0</v>
      </c>
      <c r="O64" s="20">
        <v>0</v>
      </c>
      <c r="P64" s="20">
        <v>0</v>
      </c>
      <c r="Q64" s="20">
        <v>0</v>
      </c>
      <c r="R64" s="20">
        <v>0</v>
      </c>
      <c r="S64" s="20">
        <v>209000</v>
      </c>
      <c r="T64" s="20">
        <v>151900</v>
      </c>
      <c r="U64" s="20">
        <v>2248</v>
      </c>
      <c r="V64" s="20">
        <v>6000</v>
      </c>
      <c r="W64" s="20">
        <v>0</v>
      </c>
      <c r="X64" s="20">
        <v>0</v>
      </c>
      <c r="Y64" s="20">
        <v>0</v>
      </c>
      <c r="Z64" s="20">
        <v>0</v>
      </c>
      <c r="AA64" s="20">
        <v>4855.23</v>
      </c>
      <c r="AB64" s="20">
        <v>0</v>
      </c>
      <c r="AC64" s="20">
        <v>0</v>
      </c>
      <c r="AD64" s="20">
        <v>6307</v>
      </c>
      <c r="AE64" s="20">
        <v>0</v>
      </c>
      <c r="AF64" s="20">
        <v>0</v>
      </c>
      <c r="AG64" s="20">
        <v>0</v>
      </c>
      <c r="AH64" s="20">
        <v>0</v>
      </c>
      <c r="AI64" s="20">
        <v>0</v>
      </c>
      <c r="AJ64" s="20">
        <v>0</v>
      </c>
      <c r="AK64" s="20">
        <v>0</v>
      </c>
      <c r="AL64" s="20">
        <v>0</v>
      </c>
      <c r="AM64" s="20">
        <v>0</v>
      </c>
      <c r="AN64" s="20">
        <v>59489.77</v>
      </c>
      <c r="AO64" s="20">
        <v>6600</v>
      </c>
      <c r="AP64" s="20">
        <v>17700</v>
      </c>
      <c r="AQ64" s="20">
        <v>21000</v>
      </c>
      <c r="AR64" s="20">
        <v>0</v>
      </c>
      <c r="AS64" s="20">
        <v>27700</v>
      </c>
      <c r="AT64" s="20">
        <v>0</v>
      </c>
      <c r="AU64" s="20">
        <v>0</v>
      </c>
      <c r="AV64" s="20">
        <v>0</v>
      </c>
      <c r="AW64" s="20">
        <v>0</v>
      </c>
      <c r="AX64" s="20">
        <v>0</v>
      </c>
      <c r="AY64" s="20">
        <v>0</v>
      </c>
      <c r="AZ64" s="20">
        <v>0</v>
      </c>
      <c r="BA64" s="20">
        <v>0</v>
      </c>
      <c r="BB64" s="20">
        <v>0</v>
      </c>
      <c r="BC64" s="20">
        <v>0</v>
      </c>
      <c r="BD64" s="20">
        <v>0</v>
      </c>
      <c r="BE64" s="20">
        <v>0</v>
      </c>
      <c r="BF64" s="20">
        <v>0</v>
      </c>
      <c r="BG64" s="20">
        <v>0</v>
      </c>
      <c r="BH64" s="20">
        <v>0</v>
      </c>
      <c r="BI64" s="20">
        <v>0</v>
      </c>
      <c r="BJ64" s="20">
        <v>0</v>
      </c>
      <c r="BK64" s="20">
        <v>0</v>
      </c>
      <c r="BL64" s="20">
        <v>0</v>
      </c>
      <c r="BM64" s="25" t="s">
        <v>2576</v>
      </c>
      <c r="BN64" s="25" t="s">
        <v>2576</v>
      </c>
      <c r="BO64" s="25" t="s">
        <v>2576</v>
      </c>
      <c r="BP64" s="25" t="s">
        <v>2576</v>
      </c>
      <c r="BQ64" s="25" t="s">
        <v>2576</v>
      </c>
      <c r="BR64" s="25" t="s">
        <v>2576</v>
      </c>
      <c r="BS64" s="25" t="s">
        <v>2576</v>
      </c>
      <c r="BT64" s="25" t="s">
        <v>2576</v>
      </c>
      <c r="BU64" s="25" t="s">
        <v>2576</v>
      </c>
      <c r="BV64" s="25" t="s">
        <v>2576</v>
      </c>
      <c r="BW64" s="25" t="s">
        <v>2576</v>
      </c>
      <c r="BX64" s="25" t="s">
        <v>2576</v>
      </c>
      <c r="BY64" s="25" t="s">
        <v>2576</v>
      </c>
      <c r="BZ64" s="20">
        <v>0</v>
      </c>
      <c r="CA64" s="20">
        <v>0</v>
      </c>
      <c r="CB64" s="20">
        <v>0</v>
      </c>
      <c r="CC64" s="20">
        <v>0</v>
      </c>
      <c r="CD64" s="20">
        <v>0</v>
      </c>
      <c r="CE64" s="20">
        <v>0</v>
      </c>
      <c r="CF64" s="20">
        <v>0</v>
      </c>
      <c r="CG64" s="20">
        <v>0</v>
      </c>
      <c r="CH64" s="20">
        <v>0</v>
      </c>
      <c r="CI64" s="20">
        <v>0</v>
      </c>
      <c r="CJ64" s="20">
        <v>0</v>
      </c>
      <c r="CK64" s="20">
        <v>0</v>
      </c>
      <c r="CL64" s="20">
        <v>0</v>
      </c>
      <c r="CM64" s="20">
        <v>0</v>
      </c>
      <c r="CN64" s="20">
        <v>0</v>
      </c>
      <c r="CO64" s="20">
        <v>0</v>
      </c>
      <c r="CP64" s="20">
        <v>0</v>
      </c>
      <c r="CQ64" s="25" t="s">
        <v>2576</v>
      </c>
      <c r="CR64" s="25" t="s">
        <v>2576</v>
      </c>
      <c r="CS64" s="25" t="s">
        <v>2576</v>
      </c>
      <c r="CT64" s="20">
        <v>0</v>
      </c>
      <c r="CU64" s="20">
        <v>0</v>
      </c>
      <c r="CV64" s="20">
        <v>0</v>
      </c>
      <c r="CW64" s="20">
        <v>0</v>
      </c>
      <c r="CX64" s="20">
        <v>0</v>
      </c>
      <c r="CY64" s="20">
        <v>0</v>
      </c>
      <c r="CZ64" s="25" t="s">
        <v>2576</v>
      </c>
      <c r="DA64" s="25" t="s">
        <v>2576</v>
      </c>
      <c r="DB64" s="25" t="s">
        <v>2576</v>
      </c>
      <c r="DC64" s="20">
        <v>0</v>
      </c>
      <c r="DD64" s="20">
        <v>0</v>
      </c>
      <c r="DE64" s="20">
        <v>0</v>
      </c>
      <c r="DF64" s="20">
        <v>0</v>
      </c>
      <c r="DG64" s="29">
        <v>0</v>
      </c>
    </row>
    <row r="65" ht="15.4" customHeight="1" spans="1:111">
      <c r="A65" s="21" t="s">
        <v>2220</v>
      </c>
      <c r="B65" s="22" t="s">
        <v>1744</v>
      </c>
      <c r="C65" s="22" t="s">
        <v>1744</v>
      </c>
      <c r="D65" s="22" t="s">
        <v>1955</v>
      </c>
      <c r="E65" s="20">
        <v>2162000</v>
      </c>
      <c r="F65" s="20">
        <v>2010100</v>
      </c>
      <c r="G65" s="20">
        <v>728800</v>
      </c>
      <c r="H65" s="20">
        <v>556200</v>
      </c>
      <c r="I65" s="20">
        <v>516100</v>
      </c>
      <c r="J65" s="20">
        <v>0</v>
      </c>
      <c r="K65" s="20">
        <v>0</v>
      </c>
      <c r="L65" s="20">
        <v>0</v>
      </c>
      <c r="M65" s="20">
        <v>0</v>
      </c>
      <c r="N65" s="20">
        <v>0</v>
      </c>
      <c r="O65" s="20">
        <v>0</v>
      </c>
      <c r="P65" s="20">
        <v>0</v>
      </c>
      <c r="Q65" s="20">
        <v>0</v>
      </c>
      <c r="R65" s="20">
        <v>0</v>
      </c>
      <c r="S65" s="20">
        <v>209000</v>
      </c>
      <c r="T65" s="20">
        <v>151900</v>
      </c>
      <c r="U65" s="20">
        <v>2248</v>
      </c>
      <c r="V65" s="20">
        <v>6000</v>
      </c>
      <c r="W65" s="20">
        <v>0</v>
      </c>
      <c r="X65" s="20">
        <v>0</v>
      </c>
      <c r="Y65" s="20">
        <v>0</v>
      </c>
      <c r="Z65" s="20">
        <v>0</v>
      </c>
      <c r="AA65" s="20">
        <v>4855.23</v>
      </c>
      <c r="AB65" s="20">
        <v>0</v>
      </c>
      <c r="AC65" s="20">
        <v>0</v>
      </c>
      <c r="AD65" s="20">
        <v>6307</v>
      </c>
      <c r="AE65" s="20">
        <v>0</v>
      </c>
      <c r="AF65" s="20">
        <v>0</v>
      </c>
      <c r="AG65" s="20">
        <v>0</v>
      </c>
      <c r="AH65" s="20">
        <v>0</v>
      </c>
      <c r="AI65" s="20">
        <v>0</v>
      </c>
      <c r="AJ65" s="20">
        <v>0</v>
      </c>
      <c r="AK65" s="20">
        <v>0</v>
      </c>
      <c r="AL65" s="20">
        <v>0</v>
      </c>
      <c r="AM65" s="20">
        <v>0</v>
      </c>
      <c r="AN65" s="20">
        <v>59489.77</v>
      </c>
      <c r="AO65" s="20">
        <v>6600</v>
      </c>
      <c r="AP65" s="20">
        <v>17700</v>
      </c>
      <c r="AQ65" s="20">
        <v>21000</v>
      </c>
      <c r="AR65" s="20">
        <v>0</v>
      </c>
      <c r="AS65" s="20">
        <v>27700</v>
      </c>
      <c r="AT65" s="20">
        <v>0</v>
      </c>
      <c r="AU65" s="20">
        <v>0</v>
      </c>
      <c r="AV65" s="20">
        <v>0</v>
      </c>
      <c r="AW65" s="20">
        <v>0</v>
      </c>
      <c r="AX65" s="20">
        <v>0</v>
      </c>
      <c r="AY65" s="20">
        <v>0</v>
      </c>
      <c r="AZ65" s="20">
        <v>0</v>
      </c>
      <c r="BA65" s="20">
        <v>0</v>
      </c>
      <c r="BB65" s="20">
        <v>0</v>
      </c>
      <c r="BC65" s="20">
        <v>0</v>
      </c>
      <c r="BD65" s="20">
        <v>0</v>
      </c>
      <c r="BE65" s="20">
        <v>0</v>
      </c>
      <c r="BF65" s="20">
        <v>0</v>
      </c>
      <c r="BG65" s="20">
        <v>0</v>
      </c>
      <c r="BH65" s="20">
        <v>0</v>
      </c>
      <c r="BI65" s="20">
        <v>0</v>
      </c>
      <c r="BJ65" s="20">
        <v>0</v>
      </c>
      <c r="BK65" s="20">
        <v>0</v>
      </c>
      <c r="BL65" s="20">
        <v>0</v>
      </c>
      <c r="BM65" s="25" t="s">
        <v>2576</v>
      </c>
      <c r="BN65" s="25" t="s">
        <v>2576</v>
      </c>
      <c r="BO65" s="25" t="s">
        <v>2576</v>
      </c>
      <c r="BP65" s="25" t="s">
        <v>2576</v>
      </c>
      <c r="BQ65" s="25" t="s">
        <v>2576</v>
      </c>
      <c r="BR65" s="25" t="s">
        <v>2576</v>
      </c>
      <c r="BS65" s="25" t="s">
        <v>2576</v>
      </c>
      <c r="BT65" s="25" t="s">
        <v>2576</v>
      </c>
      <c r="BU65" s="25" t="s">
        <v>2576</v>
      </c>
      <c r="BV65" s="25" t="s">
        <v>2576</v>
      </c>
      <c r="BW65" s="25" t="s">
        <v>2576</v>
      </c>
      <c r="BX65" s="25" t="s">
        <v>2576</v>
      </c>
      <c r="BY65" s="25" t="s">
        <v>2576</v>
      </c>
      <c r="BZ65" s="20">
        <v>0</v>
      </c>
      <c r="CA65" s="20">
        <v>0</v>
      </c>
      <c r="CB65" s="20">
        <v>0</v>
      </c>
      <c r="CC65" s="20">
        <v>0</v>
      </c>
      <c r="CD65" s="20">
        <v>0</v>
      </c>
      <c r="CE65" s="20">
        <v>0</v>
      </c>
      <c r="CF65" s="20">
        <v>0</v>
      </c>
      <c r="CG65" s="20">
        <v>0</v>
      </c>
      <c r="CH65" s="20">
        <v>0</v>
      </c>
      <c r="CI65" s="20">
        <v>0</v>
      </c>
      <c r="CJ65" s="20">
        <v>0</v>
      </c>
      <c r="CK65" s="20">
        <v>0</v>
      </c>
      <c r="CL65" s="20">
        <v>0</v>
      </c>
      <c r="CM65" s="20">
        <v>0</v>
      </c>
      <c r="CN65" s="20">
        <v>0</v>
      </c>
      <c r="CO65" s="20">
        <v>0</v>
      </c>
      <c r="CP65" s="20">
        <v>0</v>
      </c>
      <c r="CQ65" s="25" t="s">
        <v>2576</v>
      </c>
      <c r="CR65" s="25" t="s">
        <v>2576</v>
      </c>
      <c r="CS65" s="25" t="s">
        <v>2576</v>
      </c>
      <c r="CT65" s="20">
        <v>0</v>
      </c>
      <c r="CU65" s="20">
        <v>0</v>
      </c>
      <c r="CV65" s="20">
        <v>0</v>
      </c>
      <c r="CW65" s="20">
        <v>0</v>
      </c>
      <c r="CX65" s="20">
        <v>0</v>
      </c>
      <c r="CY65" s="20">
        <v>0</v>
      </c>
      <c r="CZ65" s="25" t="s">
        <v>2576</v>
      </c>
      <c r="DA65" s="25" t="s">
        <v>2576</v>
      </c>
      <c r="DB65" s="25" t="s">
        <v>2576</v>
      </c>
      <c r="DC65" s="20">
        <v>0</v>
      </c>
      <c r="DD65" s="20">
        <v>0</v>
      </c>
      <c r="DE65" s="20">
        <v>0</v>
      </c>
      <c r="DF65" s="20">
        <v>0</v>
      </c>
      <c r="DG65" s="29">
        <v>0</v>
      </c>
    </row>
    <row r="66" ht="15.4" customHeight="1" spans="1:111">
      <c r="A66" s="21" t="s">
        <v>2232</v>
      </c>
      <c r="B66" s="22" t="s">
        <v>1744</v>
      </c>
      <c r="C66" s="22" t="s">
        <v>1744</v>
      </c>
      <c r="D66" s="22" t="s">
        <v>2233</v>
      </c>
      <c r="E66" s="20">
        <v>1448900</v>
      </c>
      <c r="F66" s="20">
        <v>1317500</v>
      </c>
      <c r="G66" s="20">
        <v>479400</v>
      </c>
      <c r="H66" s="20">
        <v>345100</v>
      </c>
      <c r="I66" s="20">
        <v>451000</v>
      </c>
      <c r="J66" s="20">
        <v>0</v>
      </c>
      <c r="K66" s="20">
        <v>0</v>
      </c>
      <c r="L66" s="20">
        <v>0</v>
      </c>
      <c r="M66" s="20">
        <v>0</v>
      </c>
      <c r="N66" s="20">
        <v>0</v>
      </c>
      <c r="O66" s="20">
        <v>0</v>
      </c>
      <c r="P66" s="20">
        <v>0</v>
      </c>
      <c r="Q66" s="20">
        <v>0</v>
      </c>
      <c r="R66" s="20">
        <v>0</v>
      </c>
      <c r="S66" s="20">
        <v>42000</v>
      </c>
      <c r="T66" s="20">
        <v>115200</v>
      </c>
      <c r="U66" s="20">
        <v>26833.06</v>
      </c>
      <c r="V66" s="20">
        <v>6600</v>
      </c>
      <c r="W66" s="20">
        <v>0</v>
      </c>
      <c r="X66" s="20">
        <v>0</v>
      </c>
      <c r="Y66" s="20">
        <v>0</v>
      </c>
      <c r="Z66" s="20">
        <v>0</v>
      </c>
      <c r="AA66" s="20">
        <v>11058.26</v>
      </c>
      <c r="AB66" s="20">
        <v>0</v>
      </c>
      <c r="AC66" s="20">
        <v>0</v>
      </c>
      <c r="AD66" s="20">
        <v>5478.68</v>
      </c>
      <c r="AE66" s="20">
        <v>0</v>
      </c>
      <c r="AF66" s="20">
        <v>0</v>
      </c>
      <c r="AG66" s="20">
        <v>0</v>
      </c>
      <c r="AH66" s="20">
        <v>0</v>
      </c>
      <c r="AI66" s="20">
        <v>0</v>
      </c>
      <c r="AJ66" s="20">
        <v>3230</v>
      </c>
      <c r="AK66" s="20">
        <v>0</v>
      </c>
      <c r="AL66" s="20">
        <v>0</v>
      </c>
      <c r="AM66" s="20">
        <v>0</v>
      </c>
      <c r="AN66" s="20">
        <v>0</v>
      </c>
      <c r="AO66" s="20">
        <v>3000</v>
      </c>
      <c r="AP66" s="20">
        <v>12200</v>
      </c>
      <c r="AQ66" s="20">
        <v>15300</v>
      </c>
      <c r="AR66" s="20">
        <v>0</v>
      </c>
      <c r="AS66" s="20">
        <v>27700</v>
      </c>
      <c r="AT66" s="20">
        <v>0</v>
      </c>
      <c r="AU66" s="20">
        <v>3800</v>
      </c>
      <c r="AV66" s="20">
        <v>16200</v>
      </c>
      <c r="AW66" s="20">
        <v>0</v>
      </c>
      <c r="AX66" s="20">
        <v>16200</v>
      </c>
      <c r="AY66" s="20">
        <v>0</v>
      </c>
      <c r="AZ66" s="20">
        <v>0</v>
      </c>
      <c r="BA66" s="20">
        <v>0</v>
      </c>
      <c r="BB66" s="20">
        <v>0</v>
      </c>
      <c r="BC66" s="20">
        <v>0</v>
      </c>
      <c r="BD66" s="20">
        <v>0</v>
      </c>
      <c r="BE66" s="20">
        <v>0</v>
      </c>
      <c r="BF66" s="20">
        <v>0</v>
      </c>
      <c r="BG66" s="20">
        <v>0</v>
      </c>
      <c r="BH66" s="20">
        <v>0</v>
      </c>
      <c r="BI66" s="20">
        <v>0</v>
      </c>
      <c r="BJ66" s="20">
        <v>0</v>
      </c>
      <c r="BK66" s="20">
        <v>0</v>
      </c>
      <c r="BL66" s="20">
        <v>0</v>
      </c>
      <c r="BM66" s="25" t="s">
        <v>2576</v>
      </c>
      <c r="BN66" s="25" t="s">
        <v>2576</v>
      </c>
      <c r="BO66" s="25" t="s">
        <v>2576</v>
      </c>
      <c r="BP66" s="25" t="s">
        <v>2576</v>
      </c>
      <c r="BQ66" s="25" t="s">
        <v>2576</v>
      </c>
      <c r="BR66" s="25" t="s">
        <v>2576</v>
      </c>
      <c r="BS66" s="25" t="s">
        <v>2576</v>
      </c>
      <c r="BT66" s="25" t="s">
        <v>2576</v>
      </c>
      <c r="BU66" s="25" t="s">
        <v>2576</v>
      </c>
      <c r="BV66" s="25" t="s">
        <v>2576</v>
      </c>
      <c r="BW66" s="25" t="s">
        <v>2576</v>
      </c>
      <c r="BX66" s="25" t="s">
        <v>2576</v>
      </c>
      <c r="BY66" s="25" t="s">
        <v>2576</v>
      </c>
      <c r="BZ66" s="20">
        <v>0</v>
      </c>
      <c r="CA66" s="20">
        <v>0</v>
      </c>
      <c r="CB66" s="20">
        <v>0</v>
      </c>
      <c r="CC66" s="20">
        <v>0</v>
      </c>
      <c r="CD66" s="20">
        <v>0</v>
      </c>
      <c r="CE66" s="20">
        <v>0</v>
      </c>
      <c r="CF66" s="20">
        <v>0</v>
      </c>
      <c r="CG66" s="20">
        <v>0</v>
      </c>
      <c r="CH66" s="20">
        <v>0</v>
      </c>
      <c r="CI66" s="20">
        <v>0</v>
      </c>
      <c r="CJ66" s="20">
        <v>0</v>
      </c>
      <c r="CK66" s="20">
        <v>0</v>
      </c>
      <c r="CL66" s="20">
        <v>0</v>
      </c>
      <c r="CM66" s="20">
        <v>0</v>
      </c>
      <c r="CN66" s="20">
        <v>0</v>
      </c>
      <c r="CO66" s="20">
        <v>0</v>
      </c>
      <c r="CP66" s="20">
        <v>0</v>
      </c>
      <c r="CQ66" s="25" t="s">
        <v>2576</v>
      </c>
      <c r="CR66" s="25" t="s">
        <v>2576</v>
      </c>
      <c r="CS66" s="25" t="s">
        <v>2576</v>
      </c>
      <c r="CT66" s="20">
        <v>0</v>
      </c>
      <c r="CU66" s="20">
        <v>0</v>
      </c>
      <c r="CV66" s="20">
        <v>0</v>
      </c>
      <c r="CW66" s="20">
        <v>0</v>
      </c>
      <c r="CX66" s="20">
        <v>0</v>
      </c>
      <c r="CY66" s="20">
        <v>0</v>
      </c>
      <c r="CZ66" s="25" t="s">
        <v>2576</v>
      </c>
      <c r="DA66" s="25" t="s">
        <v>2576</v>
      </c>
      <c r="DB66" s="25" t="s">
        <v>2576</v>
      </c>
      <c r="DC66" s="20">
        <v>0</v>
      </c>
      <c r="DD66" s="20">
        <v>0</v>
      </c>
      <c r="DE66" s="20">
        <v>0</v>
      </c>
      <c r="DF66" s="20">
        <v>0</v>
      </c>
      <c r="DG66" s="29">
        <v>0</v>
      </c>
    </row>
    <row r="67" ht="15.4" customHeight="1" spans="1:111">
      <c r="A67" s="21" t="s">
        <v>2234</v>
      </c>
      <c r="B67" s="22" t="s">
        <v>1744</v>
      </c>
      <c r="C67" s="22" t="s">
        <v>1744</v>
      </c>
      <c r="D67" s="22" t="s">
        <v>1955</v>
      </c>
      <c r="E67" s="20">
        <v>1448900</v>
      </c>
      <c r="F67" s="20">
        <v>1317500</v>
      </c>
      <c r="G67" s="20">
        <v>479400</v>
      </c>
      <c r="H67" s="20">
        <v>345100</v>
      </c>
      <c r="I67" s="20">
        <v>451000</v>
      </c>
      <c r="J67" s="20">
        <v>0</v>
      </c>
      <c r="K67" s="20">
        <v>0</v>
      </c>
      <c r="L67" s="20">
        <v>0</v>
      </c>
      <c r="M67" s="20">
        <v>0</v>
      </c>
      <c r="N67" s="20">
        <v>0</v>
      </c>
      <c r="O67" s="20">
        <v>0</v>
      </c>
      <c r="P67" s="20">
        <v>0</v>
      </c>
      <c r="Q67" s="20">
        <v>0</v>
      </c>
      <c r="R67" s="20">
        <v>0</v>
      </c>
      <c r="S67" s="20">
        <v>42000</v>
      </c>
      <c r="T67" s="20">
        <v>115200</v>
      </c>
      <c r="U67" s="20">
        <v>26833.06</v>
      </c>
      <c r="V67" s="20">
        <v>6600</v>
      </c>
      <c r="W67" s="20">
        <v>0</v>
      </c>
      <c r="X67" s="20">
        <v>0</v>
      </c>
      <c r="Y67" s="20">
        <v>0</v>
      </c>
      <c r="Z67" s="20">
        <v>0</v>
      </c>
      <c r="AA67" s="20">
        <v>11058.26</v>
      </c>
      <c r="AB67" s="20">
        <v>0</v>
      </c>
      <c r="AC67" s="20">
        <v>0</v>
      </c>
      <c r="AD67" s="20">
        <v>5478.68</v>
      </c>
      <c r="AE67" s="20">
        <v>0</v>
      </c>
      <c r="AF67" s="20">
        <v>0</v>
      </c>
      <c r="AG67" s="20">
        <v>0</v>
      </c>
      <c r="AH67" s="20">
        <v>0</v>
      </c>
      <c r="AI67" s="20">
        <v>0</v>
      </c>
      <c r="AJ67" s="20">
        <v>3230</v>
      </c>
      <c r="AK67" s="20">
        <v>0</v>
      </c>
      <c r="AL67" s="20">
        <v>0</v>
      </c>
      <c r="AM67" s="20">
        <v>0</v>
      </c>
      <c r="AN67" s="20">
        <v>0</v>
      </c>
      <c r="AO67" s="20">
        <v>3000</v>
      </c>
      <c r="AP67" s="20">
        <v>12200</v>
      </c>
      <c r="AQ67" s="20">
        <v>15300</v>
      </c>
      <c r="AR67" s="20">
        <v>0</v>
      </c>
      <c r="AS67" s="20">
        <v>27700</v>
      </c>
      <c r="AT67" s="20">
        <v>0</v>
      </c>
      <c r="AU67" s="20">
        <v>3800</v>
      </c>
      <c r="AV67" s="20">
        <v>16200</v>
      </c>
      <c r="AW67" s="20">
        <v>0</v>
      </c>
      <c r="AX67" s="20">
        <v>16200</v>
      </c>
      <c r="AY67" s="20">
        <v>0</v>
      </c>
      <c r="AZ67" s="20">
        <v>0</v>
      </c>
      <c r="BA67" s="20">
        <v>0</v>
      </c>
      <c r="BB67" s="20">
        <v>0</v>
      </c>
      <c r="BC67" s="20">
        <v>0</v>
      </c>
      <c r="BD67" s="20">
        <v>0</v>
      </c>
      <c r="BE67" s="20">
        <v>0</v>
      </c>
      <c r="BF67" s="20">
        <v>0</v>
      </c>
      <c r="BG67" s="20">
        <v>0</v>
      </c>
      <c r="BH67" s="20">
        <v>0</v>
      </c>
      <c r="BI67" s="20">
        <v>0</v>
      </c>
      <c r="BJ67" s="20">
        <v>0</v>
      </c>
      <c r="BK67" s="20">
        <v>0</v>
      </c>
      <c r="BL67" s="20">
        <v>0</v>
      </c>
      <c r="BM67" s="25" t="s">
        <v>2576</v>
      </c>
      <c r="BN67" s="25" t="s">
        <v>2576</v>
      </c>
      <c r="BO67" s="25" t="s">
        <v>2576</v>
      </c>
      <c r="BP67" s="25" t="s">
        <v>2576</v>
      </c>
      <c r="BQ67" s="25" t="s">
        <v>2576</v>
      </c>
      <c r="BR67" s="25" t="s">
        <v>2576</v>
      </c>
      <c r="BS67" s="25" t="s">
        <v>2576</v>
      </c>
      <c r="BT67" s="25" t="s">
        <v>2576</v>
      </c>
      <c r="BU67" s="25" t="s">
        <v>2576</v>
      </c>
      <c r="BV67" s="25" t="s">
        <v>2576</v>
      </c>
      <c r="BW67" s="25" t="s">
        <v>2576</v>
      </c>
      <c r="BX67" s="25" t="s">
        <v>2576</v>
      </c>
      <c r="BY67" s="25" t="s">
        <v>2576</v>
      </c>
      <c r="BZ67" s="20">
        <v>0</v>
      </c>
      <c r="CA67" s="20">
        <v>0</v>
      </c>
      <c r="CB67" s="20">
        <v>0</v>
      </c>
      <c r="CC67" s="20">
        <v>0</v>
      </c>
      <c r="CD67" s="20">
        <v>0</v>
      </c>
      <c r="CE67" s="20">
        <v>0</v>
      </c>
      <c r="CF67" s="20">
        <v>0</v>
      </c>
      <c r="CG67" s="20">
        <v>0</v>
      </c>
      <c r="CH67" s="20">
        <v>0</v>
      </c>
      <c r="CI67" s="20">
        <v>0</v>
      </c>
      <c r="CJ67" s="20">
        <v>0</v>
      </c>
      <c r="CK67" s="20">
        <v>0</v>
      </c>
      <c r="CL67" s="20">
        <v>0</v>
      </c>
      <c r="CM67" s="20">
        <v>0</v>
      </c>
      <c r="CN67" s="20">
        <v>0</v>
      </c>
      <c r="CO67" s="20">
        <v>0</v>
      </c>
      <c r="CP67" s="20">
        <v>0</v>
      </c>
      <c r="CQ67" s="25" t="s">
        <v>2576</v>
      </c>
      <c r="CR67" s="25" t="s">
        <v>2576</v>
      </c>
      <c r="CS67" s="25" t="s">
        <v>2576</v>
      </c>
      <c r="CT67" s="20">
        <v>0</v>
      </c>
      <c r="CU67" s="20">
        <v>0</v>
      </c>
      <c r="CV67" s="20">
        <v>0</v>
      </c>
      <c r="CW67" s="20">
        <v>0</v>
      </c>
      <c r="CX67" s="20">
        <v>0</v>
      </c>
      <c r="CY67" s="20">
        <v>0</v>
      </c>
      <c r="CZ67" s="25" t="s">
        <v>2576</v>
      </c>
      <c r="DA67" s="25" t="s">
        <v>2576</v>
      </c>
      <c r="DB67" s="25" t="s">
        <v>2576</v>
      </c>
      <c r="DC67" s="20">
        <v>0</v>
      </c>
      <c r="DD67" s="20">
        <v>0</v>
      </c>
      <c r="DE67" s="20">
        <v>0</v>
      </c>
      <c r="DF67" s="20">
        <v>0</v>
      </c>
      <c r="DG67" s="29">
        <v>0</v>
      </c>
    </row>
    <row r="68" ht="15.4" customHeight="1" spans="1:111">
      <c r="A68" s="21" t="s">
        <v>2239</v>
      </c>
      <c r="B68" s="22" t="s">
        <v>1744</v>
      </c>
      <c r="C68" s="22" t="s">
        <v>1744</v>
      </c>
      <c r="D68" s="22" t="s">
        <v>2240</v>
      </c>
      <c r="E68" s="20">
        <v>11624905.26</v>
      </c>
      <c r="F68" s="20">
        <v>7154905.26</v>
      </c>
      <c r="G68" s="20">
        <v>0</v>
      </c>
      <c r="H68" s="20">
        <v>0</v>
      </c>
      <c r="I68" s="20">
        <v>0</v>
      </c>
      <c r="J68" s="20">
        <v>0</v>
      </c>
      <c r="K68" s="20">
        <v>0</v>
      </c>
      <c r="L68" s="20">
        <v>6518039.5</v>
      </c>
      <c r="M68" s="20">
        <v>73977.38</v>
      </c>
      <c r="N68" s="20">
        <v>562888.38</v>
      </c>
      <c r="O68" s="20">
        <v>0</v>
      </c>
      <c r="P68" s="20">
        <v>0</v>
      </c>
      <c r="Q68" s="20">
        <v>0</v>
      </c>
      <c r="R68" s="20">
        <v>0</v>
      </c>
      <c r="S68" s="20">
        <v>0</v>
      </c>
      <c r="T68" s="20">
        <v>0</v>
      </c>
      <c r="U68" s="20">
        <v>0</v>
      </c>
      <c r="V68" s="20">
        <v>0</v>
      </c>
      <c r="W68" s="20">
        <v>0</v>
      </c>
      <c r="X68" s="20">
        <v>0</v>
      </c>
      <c r="Y68" s="20">
        <v>0</v>
      </c>
      <c r="Z68" s="20">
        <v>0</v>
      </c>
      <c r="AA68" s="20">
        <v>0</v>
      </c>
      <c r="AB68" s="20">
        <v>0</v>
      </c>
      <c r="AC68" s="20">
        <v>0</v>
      </c>
      <c r="AD68" s="20">
        <v>0</v>
      </c>
      <c r="AE68" s="20">
        <v>0</v>
      </c>
      <c r="AF68" s="20">
        <v>0</v>
      </c>
      <c r="AG68" s="20">
        <v>0</v>
      </c>
      <c r="AH68" s="20">
        <v>0</v>
      </c>
      <c r="AI68" s="20">
        <v>0</v>
      </c>
      <c r="AJ68" s="20">
        <v>0</v>
      </c>
      <c r="AK68" s="20">
        <v>0</v>
      </c>
      <c r="AL68" s="20">
        <v>0</v>
      </c>
      <c r="AM68" s="20">
        <v>0</v>
      </c>
      <c r="AN68" s="20">
        <v>0</v>
      </c>
      <c r="AO68" s="20">
        <v>0</v>
      </c>
      <c r="AP68" s="20">
        <v>0</v>
      </c>
      <c r="AQ68" s="20">
        <v>0</v>
      </c>
      <c r="AR68" s="20">
        <v>0</v>
      </c>
      <c r="AS68" s="20">
        <v>0</v>
      </c>
      <c r="AT68" s="20">
        <v>0</v>
      </c>
      <c r="AU68" s="20">
        <v>0</v>
      </c>
      <c r="AV68" s="20">
        <v>4470000</v>
      </c>
      <c r="AW68" s="20">
        <v>0</v>
      </c>
      <c r="AX68" s="20">
        <v>3936000</v>
      </c>
      <c r="AY68" s="20">
        <v>0</v>
      </c>
      <c r="AZ68" s="20">
        <v>14100</v>
      </c>
      <c r="BA68" s="20">
        <v>512000</v>
      </c>
      <c r="BB68" s="20">
        <v>0</v>
      </c>
      <c r="BC68" s="20">
        <v>0</v>
      </c>
      <c r="BD68" s="20">
        <v>0</v>
      </c>
      <c r="BE68" s="20">
        <v>0</v>
      </c>
      <c r="BF68" s="20">
        <v>0</v>
      </c>
      <c r="BG68" s="20">
        <v>7900</v>
      </c>
      <c r="BH68" s="20">
        <v>0</v>
      </c>
      <c r="BI68" s="20">
        <v>0</v>
      </c>
      <c r="BJ68" s="20">
        <v>0</v>
      </c>
      <c r="BK68" s="20">
        <v>0</v>
      </c>
      <c r="BL68" s="20">
        <v>0</v>
      </c>
      <c r="BM68" s="25" t="s">
        <v>2576</v>
      </c>
      <c r="BN68" s="25" t="s">
        <v>2576</v>
      </c>
      <c r="BO68" s="25" t="s">
        <v>2576</v>
      </c>
      <c r="BP68" s="25" t="s">
        <v>2576</v>
      </c>
      <c r="BQ68" s="25" t="s">
        <v>2576</v>
      </c>
      <c r="BR68" s="25" t="s">
        <v>2576</v>
      </c>
      <c r="BS68" s="25" t="s">
        <v>2576</v>
      </c>
      <c r="BT68" s="25" t="s">
        <v>2576</v>
      </c>
      <c r="BU68" s="25" t="s">
        <v>2576</v>
      </c>
      <c r="BV68" s="25" t="s">
        <v>2576</v>
      </c>
      <c r="BW68" s="25" t="s">
        <v>2576</v>
      </c>
      <c r="BX68" s="25" t="s">
        <v>2576</v>
      </c>
      <c r="BY68" s="25" t="s">
        <v>2576</v>
      </c>
      <c r="BZ68" s="20">
        <v>0</v>
      </c>
      <c r="CA68" s="20">
        <v>0</v>
      </c>
      <c r="CB68" s="20">
        <v>0</v>
      </c>
      <c r="CC68" s="20">
        <v>0</v>
      </c>
      <c r="CD68" s="20">
        <v>0</v>
      </c>
      <c r="CE68" s="20">
        <v>0</v>
      </c>
      <c r="CF68" s="20">
        <v>0</v>
      </c>
      <c r="CG68" s="20">
        <v>0</v>
      </c>
      <c r="CH68" s="20">
        <v>0</v>
      </c>
      <c r="CI68" s="20">
        <v>0</v>
      </c>
      <c r="CJ68" s="20">
        <v>0</v>
      </c>
      <c r="CK68" s="20">
        <v>0</v>
      </c>
      <c r="CL68" s="20">
        <v>0</v>
      </c>
      <c r="CM68" s="20">
        <v>0</v>
      </c>
      <c r="CN68" s="20">
        <v>0</v>
      </c>
      <c r="CO68" s="20">
        <v>0</v>
      </c>
      <c r="CP68" s="20">
        <v>0</v>
      </c>
      <c r="CQ68" s="25" t="s">
        <v>2576</v>
      </c>
      <c r="CR68" s="25" t="s">
        <v>2576</v>
      </c>
      <c r="CS68" s="25" t="s">
        <v>2576</v>
      </c>
      <c r="CT68" s="20">
        <v>0</v>
      </c>
      <c r="CU68" s="20">
        <v>0</v>
      </c>
      <c r="CV68" s="20">
        <v>0</v>
      </c>
      <c r="CW68" s="20">
        <v>0</v>
      </c>
      <c r="CX68" s="20">
        <v>0</v>
      </c>
      <c r="CY68" s="20">
        <v>0</v>
      </c>
      <c r="CZ68" s="25" t="s">
        <v>2576</v>
      </c>
      <c r="DA68" s="25" t="s">
        <v>2576</v>
      </c>
      <c r="DB68" s="25" t="s">
        <v>2576</v>
      </c>
      <c r="DC68" s="20">
        <v>0</v>
      </c>
      <c r="DD68" s="20">
        <v>0</v>
      </c>
      <c r="DE68" s="20">
        <v>0</v>
      </c>
      <c r="DF68" s="20">
        <v>0</v>
      </c>
      <c r="DG68" s="29">
        <v>0</v>
      </c>
    </row>
    <row r="69" ht="15.4" customHeight="1" spans="1:111">
      <c r="A69" s="21" t="s">
        <v>2241</v>
      </c>
      <c r="B69" s="22" t="s">
        <v>1744</v>
      </c>
      <c r="C69" s="22" t="s">
        <v>1744</v>
      </c>
      <c r="D69" s="22" t="s">
        <v>2242</v>
      </c>
      <c r="E69" s="20">
        <v>3915000</v>
      </c>
      <c r="F69" s="20">
        <v>0</v>
      </c>
      <c r="G69" s="20">
        <v>0</v>
      </c>
      <c r="H69" s="20">
        <v>0</v>
      </c>
      <c r="I69" s="20">
        <v>0</v>
      </c>
      <c r="J69" s="20">
        <v>0</v>
      </c>
      <c r="K69" s="20">
        <v>0</v>
      </c>
      <c r="L69" s="20">
        <v>0</v>
      </c>
      <c r="M69" s="20">
        <v>0</v>
      </c>
      <c r="N69" s="20">
        <v>0</v>
      </c>
      <c r="O69" s="20">
        <v>0</v>
      </c>
      <c r="P69" s="20">
        <v>0</v>
      </c>
      <c r="Q69" s="20">
        <v>0</v>
      </c>
      <c r="R69" s="20">
        <v>0</v>
      </c>
      <c r="S69" s="20">
        <v>0</v>
      </c>
      <c r="T69" s="20">
        <v>0</v>
      </c>
      <c r="U69" s="20">
        <v>0</v>
      </c>
      <c r="V69" s="20">
        <v>0</v>
      </c>
      <c r="W69" s="20">
        <v>0</v>
      </c>
      <c r="X69" s="20">
        <v>0</v>
      </c>
      <c r="Y69" s="20">
        <v>0</v>
      </c>
      <c r="Z69" s="20">
        <v>0</v>
      </c>
      <c r="AA69" s="20">
        <v>0</v>
      </c>
      <c r="AB69" s="20">
        <v>0</v>
      </c>
      <c r="AC69" s="20">
        <v>0</v>
      </c>
      <c r="AD69" s="20">
        <v>0</v>
      </c>
      <c r="AE69" s="20">
        <v>0</v>
      </c>
      <c r="AF69" s="20">
        <v>0</v>
      </c>
      <c r="AG69" s="20">
        <v>0</v>
      </c>
      <c r="AH69" s="20">
        <v>0</v>
      </c>
      <c r="AI69" s="20">
        <v>0</v>
      </c>
      <c r="AJ69" s="20">
        <v>0</v>
      </c>
      <c r="AK69" s="20">
        <v>0</v>
      </c>
      <c r="AL69" s="20">
        <v>0</v>
      </c>
      <c r="AM69" s="20">
        <v>0</v>
      </c>
      <c r="AN69" s="20">
        <v>0</v>
      </c>
      <c r="AO69" s="20">
        <v>0</v>
      </c>
      <c r="AP69" s="20">
        <v>0</v>
      </c>
      <c r="AQ69" s="20">
        <v>0</v>
      </c>
      <c r="AR69" s="20">
        <v>0</v>
      </c>
      <c r="AS69" s="20">
        <v>0</v>
      </c>
      <c r="AT69" s="20">
        <v>0</v>
      </c>
      <c r="AU69" s="20">
        <v>0</v>
      </c>
      <c r="AV69" s="20">
        <v>3915000</v>
      </c>
      <c r="AW69" s="20">
        <v>0</v>
      </c>
      <c r="AX69" s="20">
        <v>3600000</v>
      </c>
      <c r="AY69" s="20">
        <v>0</v>
      </c>
      <c r="AZ69" s="20">
        <v>0</v>
      </c>
      <c r="BA69" s="20">
        <v>315000</v>
      </c>
      <c r="BB69" s="20">
        <v>0</v>
      </c>
      <c r="BC69" s="20">
        <v>0</v>
      </c>
      <c r="BD69" s="20">
        <v>0</v>
      </c>
      <c r="BE69" s="20">
        <v>0</v>
      </c>
      <c r="BF69" s="20">
        <v>0</v>
      </c>
      <c r="BG69" s="20">
        <v>0</v>
      </c>
      <c r="BH69" s="20">
        <v>0</v>
      </c>
      <c r="BI69" s="20">
        <v>0</v>
      </c>
      <c r="BJ69" s="20">
        <v>0</v>
      </c>
      <c r="BK69" s="20">
        <v>0</v>
      </c>
      <c r="BL69" s="20">
        <v>0</v>
      </c>
      <c r="BM69" s="25" t="s">
        <v>2576</v>
      </c>
      <c r="BN69" s="25" t="s">
        <v>2576</v>
      </c>
      <c r="BO69" s="25" t="s">
        <v>2576</v>
      </c>
      <c r="BP69" s="25" t="s">
        <v>2576</v>
      </c>
      <c r="BQ69" s="25" t="s">
        <v>2576</v>
      </c>
      <c r="BR69" s="25" t="s">
        <v>2576</v>
      </c>
      <c r="BS69" s="25" t="s">
        <v>2576</v>
      </c>
      <c r="BT69" s="25" t="s">
        <v>2576</v>
      </c>
      <c r="BU69" s="25" t="s">
        <v>2576</v>
      </c>
      <c r="BV69" s="25" t="s">
        <v>2576</v>
      </c>
      <c r="BW69" s="25" t="s">
        <v>2576</v>
      </c>
      <c r="BX69" s="25" t="s">
        <v>2576</v>
      </c>
      <c r="BY69" s="25" t="s">
        <v>2576</v>
      </c>
      <c r="BZ69" s="20">
        <v>0</v>
      </c>
      <c r="CA69" s="20">
        <v>0</v>
      </c>
      <c r="CB69" s="20">
        <v>0</v>
      </c>
      <c r="CC69" s="20">
        <v>0</v>
      </c>
      <c r="CD69" s="20">
        <v>0</v>
      </c>
      <c r="CE69" s="20">
        <v>0</v>
      </c>
      <c r="CF69" s="20">
        <v>0</v>
      </c>
      <c r="CG69" s="20">
        <v>0</v>
      </c>
      <c r="CH69" s="20">
        <v>0</v>
      </c>
      <c r="CI69" s="20">
        <v>0</v>
      </c>
      <c r="CJ69" s="20">
        <v>0</v>
      </c>
      <c r="CK69" s="20">
        <v>0</v>
      </c>
      <c r="CL69" s="20">
        <v>0</v>
      </c>
      <c r="CM69" s="20">
        <v>0</v>
      </c>
      <c r="CN69" s="20">
        <v>0</v>
      </c>
      <c r="CO69" s="20">
        <v>0</v>
      </c>
      <c r="CP69" s="20">
        <v>0</v>
      </c>
      <c r="CQ69" s="25" t="s">
        <v>2576</v>
      </c>
      <c r="CR69" s="25" t="s">
        <v>2576</v>
      </c>
      <c r="CS69" s="25" t="s">
        <v>2576</v>
      </c>
      <c r="CT69" s="20">
        <v>0</v>
      </c>
      <c r="CU69" s="20">
        <v>0</v>
      </c>
      <c r="CV69" s="20">
        <v>0</v>
      </c>
      <c r="CW69" s="20">
        <v>0</v>
      </c>
      <c r="CX69" s="20">
        <v>0</v>
      </c>
      <c r="CY69" s="20">
        <v>0</v>
      </c>
      <c r="CZ69" s="25" t="s">
        <v>2576</v>
      </c>
      <c r="DA69" s="25" t="s">
        <v>2576</v>
      </c>
      <c r="DB69" s="25" t="s">
        <v>2576</v>
      </c>
      <c r="DC69" s="20">
        <v>0</v>
      </c>
      <c r="DD69" s="20">
        <v>0</v>
      </c>
      <c r="DE69" s="20">
        <v>0</v>
      </c>
      <c r="DF69" s="20">
        <v>0</v>
      </c>
      <c r="DG69" s="29">
        <v>0</v>
      </c>
    </row>
    <row r="70" ht="15.4" customHeight="1" spans="1:111">
      <c r="A70" s="21" t="s">
        <v>2243</v>
      </c>
      <c r="B70" s="22" t="s">
        <v>1744</v>
      </c>
      <c r="C70" s="22" t="s">
        <v>1744</v>
      </c>
      <c r="D70" s="22" t="s">
        <v>2244</v>
      </c>
      <c r="E70" s="20">
        <v>555000</v>
      </c>
      <c r="F70" s="20">
        <v>0</v>
      </c>
      <c r="G70" s="20">
        <v>0</v>
      </c>
      <c r="H70" s="20">
        <v>0</v>
      </c>
      <c r="I70" s="20">
        <v>0</v>
      </c>
      <c r="J70" s="20">
        <v>0</v>
      </c>
      <c r="K70" s="20">
        <v>0</v>
      </c>
      <c r="L70" s="20">
        <v>0</v>
      </c>
      <c r="M70" s="20">
        <v>0</v>
      </c>
      <c r="N70" s="20">
        <v>0</v>
      </c>
      <c r="O70" s="20">
        <v>0</v>
      </c>
      <c r="P70" s="20">
        <v>0</v>
      </c>
      <c r="Q70" s="20">
        <v>0</v>
      </c>
      <c r="R70" s="20">
        <v>0</v>
      </c>
      <c r="S70" s="20">
        <v>0</v>
      </c>
      <c r="T70" s="20">
        <v>0</v>
      </c>
      <c r="U70" s="20">
        <v>0</v>
      </c>
      <c r="V70" s="20">
        <v>0</v>
      </c>
      <c r="W70" s="20">
        <v>0</v>
      </c>
      <c r="X70" s="20">
        <v>0</v>
      </c>
      <c r="Y70" s="20">
        <v>0</v>
      </c>
      <c r="Z70" s="20">
        <v>0</v>
      </c>
      <c r="AA70" s="20">
        <v>0</v>
      </c>
      <c r="AB70" s="20">
        <v>0</v>
      </c>
      <c r="AC70" s="20">
        <v>0</v>
      </c>
      <c r="AD70" s="20">
        <v>0</v>
      </c>
      <c r="AE70" s="20">
        <v>0</v>
      </c>
      <c r="AF70" s="20">
        <v>0</v>
      </c>
      <c r="AG70" s="20">
        <v>0</v>
      </c>
      <c r="AH70" s="20">
        <v>0</v>
      </c>
      <c r="AI70" s="20">
        <v>0</v>
      </c>
      <c r="AJ70" s="20">
        <v>0</v>
      </c>
      <c r="AK70" s="20">
        <v>0</v>
      </c>
      <c r="AL70" s="20">
        <v>0</v>
      </c>
      <c r="AM70" s="20">
        <v>0</v>
      </c>
      <c r="AN70" s="20">
        <v>0</v>
      </c>
      <c r="AO70" s="20">
        <v>0</v>
      </c>
      <c r="AP70" s="20">
        <v>0</v>
      </c>
      <c r="AQ70" s="20">
        <v>0</v>
      </c>
      <c r="AR70" s="20">
        <v>0</v>
      </c>
      <c r="AS70" s="20">
        <v>0</v>
      </c>
      <c r="AT70" s="20">
        <v>0</v>
      </c>
      <c r="AU70" s="20">
        <v>0</v>
      </c>
      <c r="AV70" s="20">
        <v>555000</v>
      </c>
      <c r="AW70" s="20">
        <v>0</v>
      </c>
      <c r="AX70" s="20">
        <v>336000</v>
      </c>
      <c r="AY70" s="20">
        <v>0</v>
      </c>
      <c r="AZ70" s="20">
        <v>14100</v>
      </c>
      <c r="BA70" s="20">
        <v>197000</v>
      </c>
      <c r="BB70" s="20">
        <v>0</v>
      </c>
      <c r="BC70" s="20">
        <v>0</v>
      </c>
      <c r="BD70" s="20">
        <v>0</v>
      </c>
      <c r="BE70" s="20">
        <v>0</v>
      </c>
      <c r="BF70" s="20">
        <v>0</v>
      </c>
      <c r="BG70" s="20">
        <v>7900</v>
      </c>
      <c r="BH70" s="20">
        <v>0</v>
      </c>
      <c r="BI70" s="20">
        <v>0</v>
      </c>
      <c r="BJ70" s="20">
        <v>0</v>
      </c>
      <c r="BK70" s="20">
        <v>0</v>
      </c>
      <c r="BL70" s="20">
        <v>0</v>
      </c>
      <c r="BM70" s="25" t="s">
        <v>2576</v>
      </c>
      <c r="BN70" s="25" t="s">
        <v>2576</v>
      </c>
      <c r="BO70" s="25" t="s">
        <v>2576</v>
      </c>
      <c r="BP70" s="25" t="s">
        <v>2576</v>
      </c>
      <c r="BQ70" s="25" t="s">
        <v>2576</v>
      </c>
      <c r="BR70" s="25" t="s">
        <v>2576</v>
      </c>
      <c r="BS70" s="25" t="s">
        <v>2576</v>
      </c>
      <c r="BT70" s="25" t="s">
        <v>2576</v>
      </c>
      <c r="BU70" s="25" t="s">
        <v>2576</v>
      </c>
      <c r="BV70" s="25" t="s">
        <v>2576</v>
      </c>
      <c r="BW70" s="25" t="s">
        <v>2576</v>
      </c>
      <c r="BX70" s="25" t="s">
        <v>2576</v>
      </c>
      <c r="BY70" s="25" t="s">
        <v>2576</v>
      </c>
      <c r="BZ70" s="20">
        <v>0</v>
      </c>
      <c r="CA70" s="20">
        <v>0</v>
      </c>
      <c r="CB70" s="20">
        <v>0</v>
      </c>
      <c r="CC70" s="20">
        <v>0</v>
      </c>
      <c r="CD70" s="20">
        <v>0</v>
      </c>
      <c r="CE70" s="20">
        <v>0</v>
      </c>
      <c r="CF70" s="20">
        <v>0</v>
      </c>
      <c r="CG70" s="20">
        <v>0</v>
      </c>
      <c r="CH70" s="20">
        <v>0</v>
      </c>
      <c r="CI70" s="20">
        <v>0</v>
      </c>
      <c r="CJ70" s="20">
        <v>0</v>
      </c>
      <c r="CK70" s="20">
        <v>0</v>
      </c>
      <c r="CL70" s="20">
        <v>0</v>
      </c>
      <c r="CM70" s="20">
        <v>0</v>
      </c>
      <c r="CN70" s="20">
        <v>0</v>
      </c>
      <c r="CO70" s="20">
        <v>0</v>
      </c>
      <c r="CP70" s="20">
        <v>0</v>
      </c>
      <c r="CQ70" s="25" t="s">
        <v>2576</v>
      </c>
      <c r="CR70" s="25" t="s">
        <v>2576</v>
      </c>
      <c r="CS70" s="25" t="s">
        <v>2576</v>
      </c>
      <c r="CT70" s="20">
        <v>0</v>
      </c>
      <c r="CU70" s="20">
        <v>0</v>
      </c>
      <c r="CV70" s="20">
        <v>0</v>
      </c>
      <c r="CW70" s="20">
        <v>0</v>
      </c>
      <c r="CX70" s="20">
        <v>0</v>
      </c>
      <c r="CY70" s="20">
        <v>0</v>
      </c>
      <c r="CZ70" s="25" t="s">
        <v>2576</v>
      </c>
      <c r="DA70" s="25" t="s">
        <v>2576</v>
      </c>
      <c r="DB70" s="25" t="s">
        <v>2576</v>
      </c>
      <c r="DC70" s="20">
        <v>0</v>
      </c>
      <c r="DD70" s="20">
        <v>0</v>
      </c>
      <c r="DE70" s="20">
        <v>0</v>
      </c>
      <c r="DF70" s="20">
        <v>0</v>
      </c>
      <c r="DG70" s="29">
        <v>0</v>
      </c>
    </row>
    <row r="71" ht="15.4" customHeight="1" spans="1:111">
      <c r="A71" s="21" t="s">
        <v>2245</v>
      </c>
      <c r="B71" s="22" t="s">
        <v>1744</v>
      </c>
      <c r="C71" s="22" t="s">
        <v>1744</v>
      </c>
      <c r="D71" s="22" t="s">
        <v>2246</v>
      </c>
      <c r="E71" s="20">
        <v>7154905.26</v>
      </c>
      <c r="F71" s="20">
        <v>7154905.26</v>
      </c>
      <c r="G71" s="20">
        <v>0</v>
      </c>
      <c r="H71" s="20">
        <v>0</v>
      </c>
      <c r="I71" s="20">
        <v>0</v>
      </c>
      <c r="J71" s="20">
        <v>0</v>
      </c>
      <c r="K71" s="20">
        <v>0</v>
      </c>
      <c r="L71" s="20">
        <v>6518039.5</v>
      </c>
      <c r="M71" s="20">
        <v>73977.38</v>
      </c>
      <c r="N71" s="20">
        <v>562888.38</v>
      </c>
      <c r="O71" s="20">
        <v>0</v>
      </c>
      <c r="P71" s="20">
        <v>0</v>
      </c>
      <c r="Q71" s="20">
        <v>0</v>
      </c>
      <c r="R71" s="20">
        <v>0</v>
      </c>
      <c r="S71" s="20">
        <v>0</v>
      </c>
      <c r="T71" s="20">
        <v>0</v>
      </c>
      <c r="U71" s="20">
        <v>0</v>
      </c>
      <c r="V71" s="20">
        <v>0</v>
      </c>
      <c r="W71" s="20">
        <v>0</v>
      </c>
      <c r="X71" s="20">
        <v>0</v>
      </c>
      <c r="Y71" s="20">
        <v>0</v>
      </c>
      <c r="Z71" s="20">
        <v>0</v>
      </c>
      <c r="AA71" s="20">
        <v>0</v>
      </c>
      <c r="AB71" s="20">
        <v>0</v>
      </c>
      <c r="AC71" s="20">
        <v>0</v>
      </c>
      <c r="AD71" s="20">
        <v>0</v>
      </c>
      <c r="AE71" s="20">
        <v>0</v>
      </c>
      <c r="AF71" s="20">
        <v>0</v>
      </c>
      <c r="AG71" s="20">
        <v>0</v>
      </c>
      <c r="AH71" s="20">
        <v>0</v>
      </c>
      <c r="AI71" s="20">
        <v>0</v>
      </c>
      <c r="AJ71" s="20">
        <v>0</v>
      </c>
      <c r="AK71" s="20">
        <v>0</v>
      </c>
      <c r="AL71" s="20">
        <v>0</v>
      </c>
      <c r="AM71" s="20">
        <v>0</v>
      </c>
      <c r="AN71" s="20">
        <v>0</v>
      </c>
      <c r="AO71" s="20">
        <v>0</v>
      </c>
      <c r="AP71" s="20">
        <v>0</v>
      </c>
      <c r="AQ71" s="20">
        <v>0</v>
      </c>
      <c r="AR71" s="20">
        <v>0</v>
      </c>
      <c r="AS71" s="20">
        <v>0</v>
      </c>
      <c r="AT71" s="20">
        <v>0</v>
      </c>
      <c r="AU71" s="20">
        <v>0</v>
      </c>
      <c r="AV71" s="20">
        <v>0</v>
      </c>
      <c r="AW71" s="20">
        <v>0</v>
      </c>
      <c r="AX71" s="20">
        <v>0</v>
      </c>
      <c r="AY71" s="20">
        <v>0</v>
      </c>
      <c r="AZ71" s="20">
        <v>0</v>
      </c>
      <c r="BA71" s="20">
        <v>0</v>
      </c>
      <c r="BB71" s="20">
        <v>0</v>
      </c>
      <c r="BC71" s="20">
        <v>0</v>
      </c>
      <c r="BD71" s="20">
        <v>0</v>
      </c>
      <c r="BE71" s="20">
        <v>0</v>
      </c>
      <c r="BF71" s="20">
        <v>0</v>
      </c>
      <c r="BG71" s="20">
        <v>0</v>
      </c>
      <c r="BH71" s="20">
        <v>0</v>
      </c>
      <c r="BI71" s="20">
        <v>0</v>
      </c>
      <c r="BJ71" s="20">
        <v>0</v>
      </c>
      <c r="BK71" s="20">
        <v>0</v>
      </c>
      <c r="BL71" s="20">
        <v>0</v>
      </c>
      <c r="BM71" s="25" t="s">
        <v>2576</v>
      </c>
      <c r="BN71" s="25" t="s">
        <v>2576</v>
      </c>
      <c r="BO71" s="25" t="s">
        <v>2576</v>
      </c>
      <c r="BP71" s="25" t="s">
        <v>2576</v>
      </c>
      <c r="BQ71" s="25" t="s">
        <v>2576</v>
      </c>
      <c r="BR71" s="25" t="s">
        <v>2576</v>
      </c>
      <c r="BS71" s="25" t="s">
        <v>2576</v>
      </c>
      <c r="BT71" s="25" t="s">
        <v>2576</v>
      </c>
      <c r="BU71" s="25" t="s">
        <v>2576</v>
      </c>
      <c r="BV71" s="25" t="s">
        <v>2576</v>
      </c>
      <c r="BW71" s="25" t="s">
        <v>2576</v>
      </c>
      <c r="BX71" s="25" t="s">
        <v>2576</v>
      </c>
      <c r="BY71" s="25" t="s">
        <v>2576</v>
      </c>
      <c r="BZ71" s="20">
        <v>0</v>
      </c>
      <c r="CA71" s="20">
        <v>0</v>
      </c>
      <c r="CB71" s="20">
        <v>0</v>
      </c>
      <c r="CC71" s="20">
        <v>0</v>
      </c>
      <c r="CD71" s="20">
        <v>0</v>
      </c>
      <c r="CE71" s="20">
        <v>0</v>
      </c>
      <c r="CF71" s="20">
        <v>0</v>
      </c>
      <c r="CG71" s="20">
        <v>0</v>
      </c>
      <c r="CH71" s="20">
        <v>0</v>
      </c>
      <c r="CI71" s="20">
        <v>0</v>
      </c>
      <c r="CJ71" s="20">
        <v>0</v>
      </c>
      <c r="CK71" s="20">
        <v>0</v>
      </c>
      <c r="CL71" s="20">
        <v>0</v>
      </c>
      <c r="CM71" s="20">
        <v>0</v>
      </c>
      <c r="CN71" s="20">
        <v>0</v>
      </c>
      <c r="CO71" s="20">
        <v>0</v>
      </c>
      <c r="CP71" s="20">
        <v>0</v>
      </c>
      <c r="CQ71" s="25" t="s">
        <v>2576</v>
      </c>
      <c r="CR71" s="25" t="s">
        <v>2576</v>
      </c>
      <c r="CS71" s="25" t="s">
        <v>2576</v>
      </c>
      <c r="CT71" s="20">
        <v>0</v>
      </c>
      <c r="CU71" s="20">
        <v>0</v>
      </c>
      <c r="CV71" s="20">
        <v>0</v>
      </c>
      <c r="CW71" s="20">
        <v>0</v>
      </c>
      <c r="CX71" s="20">
        <v>0</v>
      </c>
      <c r="CY71" s="20">
        <v>0</v>
      </c>
      <c r="CZ71" s="25" t="s">
        <v>2576</v>
      </c>
      <c r="DA71" s="25" t="s">
        <v>2576</v>
      </c>
      <c r="DB71" s="25" t="s">
        <v>2576</v>
      </c>
      <c r="DC71" s="20">
        <v>0</v>
      </c>
      <c r="DD71" s="20">
        <v>0</v>
      </c>
      <c r="DE71" s="20">
        <v>0</v>
      </c>
      <c r="DF71" s="20">
        <v>0</v>
      </c>
      <c r="DG71" s="29">
        <v>0</v>
      </c>
    </row>
    <row r="72" ht="15.4" customHeight="1" spans="1:111">
      <c r="A72" s="21" t="s">
        <v>2247</v>
      </c>
      <c r="B72" s="22" t="s">
        <v>1744</v>
      </c>
      <c r="C72" s="22" t="s">
        <v>1744</v>
      </c>
      <c r="D72" s="22" t="s">
        <v>2248</v>
      </c>
      <c r="E72" s="20">
        <v>25600</v>
      </c>
      <c r="F72" s="20">
        <v>0</v>
      </c>
      <c r="G72" s="20">
        <v>0</v>
      </c>
      <c r="H72" s="20">
        <v>0</v>
      </c>
      <c r="I72" s="20">
        <v>0</v>
      </c>
      <c r="J72" s="20">
        <v>0</v>
      </c>
      <c r="K72" s="20">
        <v>0</v>
      </c>
      <c r="L72" s="20">
        <v>0</v>
      </c>
      <c r="M72" s="20">
        <v>0</v>
      </c>
      <c r="N72" s="20">
        <v>0</v>
      </c>
      <c r="O72" s="20">
        <v>0</v>
      </c>
      <c r="P72" s="20">
        <v>0</v>
      </c>
      <c r="Q72" s="20">
        <v>0</v>
      </c>
      <c r="R72" s="20">
        <v>0</v>
      </c>
      <c r="S72" s="20">
        <v>0</v>
      </c>
      <c r="T72" s="20">
        <v>8831.42</v>
      </c>
      <c r="U72" s="20">
        <v>0</v>
      </c>
      <c r="V72" s="20">
        <v>0</v>
      </c>
      <c r="W72" s="20">
        <v>0</v>
      </c>
      <c r="X72" s="20">
        <v>0</v>
      </c>
      <c r="Y72" s="20">
        <v>0</v>
      </c>
      <c r="Z72" s="20">
        <v>0</v>
      </c>
      <c r="AA72" s="20">
        <v>0</v>
      </c>
      <c r="AB72" s="20">
        <v>0</v>
      </c>
      <c r="AC72" s="20">
        <v>0</v>
      </c>
      <c r="AD72" s="20">
        <v>0</v>
      </c>
      <c r="AE72" s="20">
        <v>0</v>
      </c>
      <c r="AF72" s="20">
        <v>0</v>
      </c>
      <c r="AG72" s="20">
        <v>0</v>
      </c>
      <c r="AH72" s="20">
        <v>0</v>
      </c>
      <c r="AI72" s="20">
        <v>0</v>
      </c>
      <c r="AJ72" s="20">
        <v>0</v>
      </c>
      <c r="AK72" s="20">
        <v>0</v>
      </c>
      <c r="AL72" s="20">
        <v>0</v>
      </c>
      <c r="AM72" s="20">
        <v>0</v>
      </c>
      <c r="AN72" s="20">
        <v>0</v>
      </c>
      <c r="AO72" s="20">
        <v>8831.42</v>
      </c>
      <c r="AP72" s="20">
        <v>0</v>
      </c>
      <c r="AQ72" s="20">
        <v>0</v>
      </c>
      <c r="AR72" s="20">
        <v>0</v>
      </c>
      <c r="AS72" s="20">
        <v>0</v>
      </c>
      <c r="AT72" s="20">
        <v>0</v>
      </c>
      <c r="AU72" s="20">
        <v>0</v>
      </c>
      <c r="AV72" s="20">
        <v>16768.58</v>
      </c>
      <c r="AW72" s="20">
        <v>0</v>
      </c>
      <c r="AX72" s="20">
        <v>368.58</v>
      </c>
      <c r="AY72" s="20">
        <v>0</v>
      </c>
      <c r="AZ72" s="20">
        <v>8500</v>
      </c>
      <c r="BA72" s="20">
        <v>0</v>
      </c>
      <c r="BB72" s="20">
        <v>0</v>
      </c>
      <c r="BC72" s="20">
        <v>7000</v>
      </c>
      <c r="BD72" s="20">
        <v>0</v>
      </c>
      <c r="BE72" s="20">
        <v>0</v>
      </c>
      <c r="BF72" s="20">
        <v>0</v>
      </c>
      <c r="BG72" s="20">
        <v>900</v>
      </c>
      <c r="BH72" s="20">
        <v>0</v>
      </c>
      <c r="BI72" s="20">
        <v>0</v>
      </c>
      <c r="BJ72" s="20">
        <v>0</v>
      </c>
      <c r="BK72" s="20">
        <v>0</v>
      </c>
      <c r="BL72" s="20">
        <v>0</v>
      </c>
      <c r="BM72" s="25" t="s">
        <v>2576</v>
      </c>
      <c r="BN72" s="25" t="s">
        <v>2576</v>
      </c>
      <c r="BO72" s="25" t="s">
        <v>2576</v>
      </c>
      <c r="BP72" s="25" t="s">
        <v>2576</v>
      </c>
      <c r="BQ72" s="25" t="s">
        <v>2576</v>
      </c>
      <c r="BR72" s="25" t="s">
        <v>2576</v>
      </c>
      <c r="BS72" s="25" t="s">
        <v>2576</v>
      </c>
      <c r="BT72" s="25" t="s">
        <v>2576</v>
      </c>
      <c r="BU72" s="25" t="s">
        <v>2576</v>
      </c>
      <c r="BV72" s="25" t="s">
        <v>2576</v>
      </c>
      <c r="BW72" s="25" t="s">
        <v>2576</v>
      </c>
      <c r="BX72" s="25" t="s">
        <v>2576</v>
      </c>
      <c r="BY72" s="25" t="s">
        <v>2576</v>
      </c>
      <c r="BZ72" s="20">
        <v>0</v>
      </c>
      <c r="CA72" s="20">
        <v>0</v>
      </c>
      <c r="CB72" s="20">
        <v>0</v>
      </c>
      <c r="CC72" s="20">
        <v>0</v>
      </c>
      <c r="CD72" s="20">
        <v>0</v>
      </c>
      <c r="CE72" s="20">
        <v>0</v>
      </c>
      <c r="CF72" s="20">
        <v>0</v>
      </c>
      <c r="CG72" s="20">
        <v>0</v>
      </c>
      <c r="CH72" s="20">
        <v>0</v>
      </c>
      <c r="CI72" s="20">
        <v>0</v>
      </c>
      <c r="CJ72" s="20">
        <v>0</v>
      </c>
      <c r="CK72" s="20">
        <v>0</v>
      </c>
      <c r="CL72" s="20">
        <v>0</v>
      </c>
      <c r="CM72" s="20">
        <v>0</v>
      </c>
      <c r="CN72" s="20">
        <v>0</v>
      </c>
      <c r="CO72" s="20">
        <v>0</v>
      </c>
      <c r="CP72" s="20">
        <v>0</v>
      </c>
      <c r="CQ72" s="25" t="s">
        <v>2576</v>
      </c>
      <c r="CR72" s="25" t="s">
        <v>2576</v>
      </c>
      <c r="CS72" s="25" t="s">
        <v>2576</v>
      </c>
      <c r="CT72" s="20">
        <v>0</v>
      </c>
      <c r="CU72" s="20">
        <v>0</v>
      </c>
      <c r="CV72" s="20">
        <v>0</v>
      </c>
      <c r="CW72" s="20">
        <v>0</v>
      </c>
      <c r="CX72" s="20">
        <v>0</v>
      </c>
      <c r="CY72" s="20">
        <v>0</v>
      </c>
      <c r="CZ72" s="25" t="s">
        <v>2576</v>
      </c>
      <c r="DA72" s="25" t="s">
        <v>2576</v>
      </c>
      <c r="DB72" s="25" t="s">
        <v>2576</v>
      </c>
      <c r="DC72" s="20">
        <v>0</v>
      </c>
      <c r="DD72" s="20">
        <v>0</v>
      </c>
      <c r="DE72" s="20">
        <v>0</v>
      </c>
      <c r="DF72" s="20">
        <v>0</v>
      </c>
      <c r="DG72" s="29">
        <v>0</v>
      </c>
    </row>
    <row r="73" ht="15.4" customHeight="1" spans="1:111">
      <c r="A73" s="21" t="s">
        <v>2255</v>
      </c>
      <c r="B73" s="22" t="s">
        <v>1744</v>
      </c>
      <c r="C73" s="22" t="s">
        <v>1744</v>
      </c>
      <c r="D73" s="22" t="s">
        <v>2256</v>
      </c>
      <c r="E73" s="20">
        <v>25600</v>
      </c>
      <c r="F73" s="20">
        <v>0</v>
      </c>
      <c r="G73" s="20">
        <v>0</v>
      </c>
      <c r="H73" s="20">
        <v>0</v>
      </c>
      <c r="I73" s="20">
        <v>0</v>
      </c>
      <c r="J73" s="20">
        <v>0</v>
      </c>
      <c r="K73" s="20">
        <v>0</v>
      </c>
      <c r="L73" s="20">
        <v>0</v>
      </c>
      <c r="M73" s="20">
        <v>0</v>
      </c>
      <c r="N73" s="20">
        <v>0</v>
      </c>
      <c r="O73" s="20">
        <v>0</v>
      </c>
      <c r="P73" s="20">
        <v>0</v>
      </c>
      <c r="Q73" s="20">
        <v>0</v>
      </c>
      <c r="R73" s="20">
        <v>0</v>
      </c>
      <c r="S73" s="20">
        <v>0</v>
      </c>
      <c r="T73" s="20">
        <v>8831.42</v>
      </c>
      <c r="U73" s="20">
        <v>0</v>
      </c>
      <c r="V73" s="20">
        <v>0</v>
      </c>
      <c r="W73" s="20">
        <v>0</v>
      </c>
      <c r="X73" s="20">
        <v>0</v>
      </c>
      <c r="Y73" s="20">
        <v>0</v>
      </c>
      <c r="Z73" s="20">
        <v>0</v>
      </c>
      <c r="AA73" s="20">
        <v>0</v>
      </c>
      <c r="AB73" s="20">
        <v>0</v>
      </c>
      <c r="AC73" s="20">
        <v>0</v>
      </c>
      <c r="AD73" s="20">
        <v>0</v>
      </c>
      <c r="AE73" s="20">
        <v>0</v>
      </c>
      <c r="AF73" s="20">
        <v>0</v>
      </c>
      <c r="AG73" s="20">
        <v>0</v>
      </c>
      <c r="AH73" s="20">
        <v>0</v>
      </c>
      <c r="AI73" s="20">
        <v>0</v>
      </c>
      <c r="AJ73" s="20">
        <v>0</v>
      </c>
      <c r="AK73" s="20">
        <v>0</v>
      </c>
      <c r="AL73" s="20">
        <v>0</v>
      </c>
      <c r="AM73" s="20">
        <v>0</v>
      </c>
      <c r="AN73" s="20">
        <v>0</v>
      </c>
      <c r="AO73" s="20">
        <v>8831.42</v>
      </c>
      <c r="AP73" s="20">
        <v>0</v>
      </c>
      <c r="AQ73" s="20">
        <v>0</v>
      </c>
      <c r="AR73" s="20">
        <v>0</v>
      </c>
      <c r="AS73" s="20">
        <v>0</v>
      </c>
      <c r="AT73" s="20">
        <v>0</v>
      </c>
      <c r="AU73" s="20">
        <v>0</v>
      </c>
      <c r="AV73" s="20">
        <v>16768.58</v>
      </c>
      <c r="AW73" s="20">
        <v>0</v>
      </c>
      <c r="AX73" s="20">
        <v>368.58</v>
      </c>
      <c r="AY73" s="20">
        <v>0</v>
      </c>
      <c r="AZ73" s="20">
        <v>8500</v>
      </c>
      <c r="BA73" s="20">
        <v>0</v>
      </c>
      <c r="BB73" s="20">
        <v>0</v>
      </c>
      <c r="BC73" s="20">
        <v>7000</v>
      </c>
      <c r="BD73" s="20">
        <v>0</v>
      </c>
      <c r="BE73" s="20">
        <v>0</v>
      </c>
      <c r="BF73" s="20">
        <v>0</v>
      </c>
      <c r="BG73" s="20">
        <v>900</v>
      </c>
      <c r="BH73" s="20">
        <v>0</v>
      </c>
      <c r="BI73" s="20">
        <v>0</v>
      </c>
      <c r="BJ73" s="20">
        <v>0</v>
      </c>
      <c r="BK73" s="20">
        <v>0</v>
      </c>
      <c r="BL73" s="20">
        <v>0</v>
      </c>
      <c r="BM73" s="25" t="s">
        <v>2576</v>
      </c>
      <c r="BN73" s="25" t="s">
        <v>2576</v>
      </c>
      <c r="BO73" s="25" t="s">
        <v>2576</v>
      </c>
      <c r="BP73" s="25" t="s">
        <v>2576</v>
      </c>
      <c r="BQ73" s="25" t="s">
        <v>2576</v>
      </c>
      <c r="BR73" s="25" t="s">
        <v>2576</v>
      </c>
      <c r="BS73" s="25" t="s">
        <v>2576</v>
      </c>
      <c r="BT73" s="25" t="s">
        <v>2576</v>
      </c>
      <c r="BU73" s="25" t="s">
        <v>2576</v>
      </c>
      <c r="BV73" s="25" t="s">
        <v>2576</v>
      </c>
      <c r="BW73" s="25" t="s">
        <v>2576</v>
      </c>
      <c r="BX73" s="25" t="s">
        <v>2576</v>
      </c>
      <c r="BY73" s="25" t="s">
        <v>2576</v>
      </c>
      <c r="BZ73" s="20">
        <v>0</v>
      </c>
      <c r="CA73" s="20">
        <v>0</v>
      </c>
      <c r="CB73" s="20">
        <v>0</v>
      </c>
      <c r="CC73" s="20">
        <v>0</v>
      </c>
      <c r="CD73" s="20">
        <v>0</v>
      </c>
      <c r="CE73" s="20">
        <v>0</v>
      </c>
      <c r="CF73" s="20">
        <v>0</v>
      </c>
      <c r="CG73" s="20">
        <v>0</v>
      </c>
      <c r="CH73" s="20">
        <v>0</v>
      </c>
      <c r="CI73" s="20">
        <v>0</v>
      </c>
      <c r="CJ73" s="20">
        <v>0</v>
      </c>
      <c r="CK73" s="20">
        <v>0</v>
      </c>
      <c r="CL73" s="20">
        <v>0</v>
      </c>
      <c r="CM73" s="20">
        <v>0</v>
      </c>
      <c r="CN73" s="20">
        <v>0</v>
      </c>
      <c r="CO73" s="20">
        <v>0</v>
      </c>
      <c r="CP73" s="20">
        <v>0</v>
      </c>
      <c r="CQ73" s="25" t="s">
        <v>2576</v>
      </c>
      <c r="CR73" s="25" t="s">
        <v>2576</v>
      </c>
      <c r="CS73" s="25" t="s">
        <v>2576</v>
      </c>
      <c r="CT73" s="20">
        <v>0</v>
      </c>
      <c r="CU73" s="20">
        <v>0</v>
      </c>
      <c r="CV73" s="20">
        <v>0</v>
      </c>
      <c r="CW73" s="20">
        <v>0</v>
      </c>
      <c r="CX73" s="20">
        <v>0</v>
      </c>
      <c r="CY73" s="20">
        <v>0</v>
      </c>
      <c r="CZ73" s="25" t="s">
        <v>2576</v>
      </c>
      <c r="DA73" s="25" t="s">
        <v>2576</v>
      </c>
      <c r="DB73" s="25" t="s">
        <v>2576</v>
      </c>
      <c r="DC73" s="20">
        <v>0</v>
      </c>
      <c r="DD73" s="20">
        <v>0</v>
      </c>
      <c r="DE73" s="20">
        <v>0</v>
      </c>
      <c r="DF73" s="20">
        <v>0</v>
      </c>
      <c r="DG73" s="29">
        <v>0</v>
      </c>
    </row>
    <row r="74" ht="15.4" customHeight="1" spans="1:111">
      <c r="A74" s="21" t="s">
        <v>2296</v>
      </c>
      <c r="B74" s="22" t="s">
        <v>1744</v>
      </c>
      <c r="C74" s="22" t="s">
        <v>1744</v>
      </c>
      <c r="D74" s="22" t="s">
        <v>2297</v>
      </c>
      <c r="E74" s="20">
        <v>250600</v>
      </c>
      <c r="F74" s="20">
        <v>208369.36</v>
      </c>
      <c r="G74" s="20">
        <v>121058.84</v>
      </c>
      <c r="H74" s="20">
        <v>79591</v>
      </c>
      <c r="I74" s="20">
        <v>0</v>
      </c>
      <c r="J74" s="20">
        <v>0</v>
      </c>
      <c r="K74" s="20">
        <v>0</v>
      </c>
      <c r="L74" s="20">
        <v>0</v>
      </c>
      <c r="M74" s="20">
        <v>7460</v>
      </c>
      <c r="N74" s="20">
        <v>0</v>
      </c>
      <c r="O74" s="20">
        <v>0</v>
      </c>
      <c r="P74" s="20">
        <v>259.52</v>
      </c>
      <c r="Q74" s="20">
        <v>0</v>
      </c>
      <c r="R74" s="20">
        <v>0</v>
      </c>
      <c r="S74" s="20">
        <v>0</v>
      </c>
      <c r="T74" s="20">
        <v>42230.64</v>
      </c>
      <c r="U74" s="20">
        <v>768</v>
      </c>
      <c r="V74" s="20">
        <v>3000</v>
      </c>
      <c r="W74" s="20">
        <v>0</v>
      </c>
      <c r="X74" s="20">
        <v>0</v>
      </c>
      <c r="Y74" s="20">
        <v>0</v>
      </c>
      <c r="Z74" s="20">
        <v>3650</v>
      </c>
      <c r="AA74" s="20">
        <v>0</v>
      </c>
      <c r="AB74" s="20">
        <v>0</v>
      </c>
      <c r="AC74" s="20">
        <v>0</v>
      </c>
      <c r="AD74" s="20">
        <v>4619.64</v>
      </c>
      <c r="AE74" s="20">
        <v>0</v>
      </c>
      <c r="AF74" s="20">
        <v>0</v>
      </c>
      <c r="AG74" s="20">
        <v>7500</v>
      </c>
      <c r="AH74" s="20">
        <v>0</v>
      </c>
      <c r="AI74" s="20">
        <v>0</v>
      </c>
      <c r="AJ74" s="20">
        <v>0</v>
      </c>
      <c r="AK74" s="20">
        <v>0</v>
      </c>
      <c r="AL74" s="20">
        <v>0</v>
      </c>
      <c r="AM74" s="20">
        <v>0</v>
      </c>
      <c r="AN74" s="20">
        <v>1043</v>
      </c>
      <c r="AO74" s="20">
        <v>0</v>
      </c>
      <c r="AP74" s="20">
        <v>9000</v>
      </c>
      <c r="AQ74" s="20">
        <v>6650</v>
      </c>
      <c r="AR74" s="20">
        <v>0</v>
      </c>
      <c r="AS74" s="20">
        <v>0</v>
      </c>
      <c r="AT74" s="20">
        <v>0</v>
      </c>
      <c r="AU74" s="20">
        <v>6000</v>
      </c>
      <c r="AV74" s="20">
        <v>0</v>
      </c>
      <c r="AW74" s="20">
        <v>0</v>
      </c>
      <c r="AX74" s="20">
        <v>0</v>
      </c>
      <c r="AY74" s="20">
        <v>0</v>
      </c>
      <c r="AZ74" s="20">
        <v>0</v>
      </c>
      <c r="BA74" s="20">
        <v>0</v>
      </c>
      <c r="BB74" s="20">
        <v>0</v>
      </c>
      <c r="BC74" s="20">
        <v>0</v>
      </c>
      <c r="BD74" s="20">
        <v>0</v>
      </c>
      <c r="BE74" s="20">
        <v>0</v>
      </c>
      <c r="BF74" s="20">
        <v>0</v>
      </c>
      <c r="BG74" s="20">
        <v>0</v>
      </c>
      <c r="BH74" s="20">
        <v>0</v>
      </c>
      <c r="BI74" s="20">
        <v>0</v>
      </c>
      <c r="BJ74" s="20">
        <v>0</v>
      </c>
      <c r="BK74" s="20">
        <v>0</v>
      </c>
      <c r="BL74" s="20">
        <v>0</v>
      </c>
      <c r="BM74" s="25" t="s">
        <v>2576</v>
      </c>
      <c r="BN74" s="25" t="s">
        <v>2576</v>
      </c>
      <c r="BO74" s="25" t="s">
        <v>2576</v>
      </c>
      <c r="BP74" s="25" t="s">
        <v>2576</v>
      </c>
      <c r="BQ74" s="25" t="s">
        <v>2576</v>
      </c>
      <c r="BR74" s="25" t="s">
        <v>2576</v>
      </c>
      <c r="BS74" s="25" t="s">
        <v>2576</v>
      </c>
      <c r="BT74" s="25" t="s">
        <v>2576</v>
      </c>
      <c r="BU74" s="25" t="s">
        <v>2576</v>
      </c>
      <c r="BV74" s="25" t="s">
        <v>2576</v>
      </c>
      <c r="BW74" s="25" t="s">
        <v>2576</v>
      </c>
      <c r="BX74" s="25" t="s">
        <v>2576</v>
      </c>
      <c r="BY74" s="25" t="s">
        <v>2576</v>
      </c>
      <c r="BZ74" s="20">
        <v>0</v>
      </c>
      <c r="CA74" s="20">
        <v>0</v>
      </c>
      <c r="CB74" s="20">
        <v>0</v>
      </c>
      <c r="CC74" s="20">
        <v>0</v>
      </c>
      <c r="CD74" s="20">
        <v>0</v>
      </c>
      <c r="CE74" s="20">
        <v>0</v>
      </c>
      <c r="CF74" s="20">
        <v>0</v>
      </c>
      <c r="CG74" s="20">
        <v>0</v>
      </c>
      <c r="CH74" s="20">
        <v>0</v>
      </c>
      <c r="CI74" s="20">
        <v>0</v>
      </c>
      <c r="CJ74" s="20">
        <v>0</v>
      </c>
      <c r="CK74" s="20">
        <v>0</v>
      </c>
      <c r="CL74" s="20">
        <v>0</v>
      </c>
      <c r="CM74" s="20">
        <v>0</v>
      </c>
      <c r="CN74" s="20">
        <v>0</v>
      </c>
      <c r="CO74" s="20">
        <v>0</v>
      </c>
      <c r="CP74" s="20">
        <v>0</v>
      </c>
      <c r="CQ74" s="25" t="s">
        <v>2576</v>
      </c>
      <c r="CR74" s="25" t="s">
        <v>2576</v>
      </c>
      <c r="CS74" s="25" t="s">
        <v>2576</v>
      </c>
      <c r="CT74" s="20">
        <v>0</v>
      </c>
      <c r="CU74" s="20">
        <v>0</v>
      </c>
      <c r="CV74" s="20">
        <v>0</v>
      </c>
      <c r="CW74" s="20">
        <v>0</v>
      </c>
      <c r="CX74" s="20">
        <v>0</v>
      </c>
      <c r="CY74" s="20">
        <v>0</v>
      </c>
      <c r="CZ74" s="25" t="s">
        <v>2576</v>
      </c>
      <c r="DA74" s="25" t="s">
        <v>2576</v>
      </c>
      <c r="DB74" s="25" t="s">
        <v>2576</v>
      </c>
      <c r="DC74" s="20">
        <v>0</v>
      </c>
      <c r="DD74" s="20">
        <v>0</v>
      </c>
      <c r="DE74" s="20">
        <v>0</v>
      </c>
      <c r="DF74" s="20">
        <v>0</v>
      </c>
      <c r="DG74" s="29">
        <v>0</v>
      </c>
    </row>
    <row r="75" ht="15.4" customHeight="1" spans="1:111">
      <c r="A75" s="21" t="s">
        <v>2298</v>
      </c>
      <c r="B75" s="22" t="s">
        <v>1744</v>
      </c>
      <c r="C75" s="22" t="s">
        <v>1744</v>
      </c>
      <c r="D75" s="22" t="s">
        <v>1955</v>
      </c>
      <c r="E75" s="20">
        <v>250600</v>
      </c>
      <c r="F75" s="20">
        <v>208369.36</v>
      </c>
      <c r="G75" s="20">
        <v>121058.84</v>
      </c>
      <c r="H75" s="20">
        <v>79591</v>
      </c>
      <c r="I75" s="20">
        <v>0</v>
      </c>
      <c r="J75" s="20">
        <v>0</v>
      </c>
      <c r="K75" s="20">
        <v>0</v>
      </c>
      <c r="L75" s="20">
        <v>0</v>
      </c>
      <c r="M75" s="20">
        <v>7460</v>
      </c>
      <c r="N75" s="20">
        <v>0</v>
      </c>
      <c r="O75" s="20">
        <v>0</v>
      </c>
      <c r="P75" s="20">
        <v>259.52</v>
      </c>
      <c r="Q75" s="20">
        <v>0</v>
      </c>
      <c r="R75" s="20">
        <v>0</v>
      </c>
      <c r="S75" s="20">
        <v>0</v>
      </c>
      <c r="T75" s="20">
        <v>42230.64</v>
      </c>
      <c r="U75" s="20">
        <v>768</v>
      </c>
      <c r="V75" s="20">
        <v>3000</v>
      </c>
      <c r="W75" s="20">
        <v>0</v>
      </c>
      <c r="X75" s="20">
        <v>0</v>
      </c>
      <c r="Y75" s="20">
        <v>0</v>
      </c>
      <c r="Z75" s="20">
        <v>3650</v>
      </c>
      <c r="AA75" s="20">
        <v>0</v>
      </c>
      <c r="AB75" s="20">
        <v>0</v>
      </c>
      <c r="AC75" s="20">
        <v>0</v>
      </c>
      <c r="AD75" s="20">
        <v>4619.64</v>
      </c>
      <c r="AE75" s="20">
        <v>0</v>
      </c>
      <c r="AF75" s="20">
        <v>0</v>
      </c>
      <c r="AG75" s="20">
        <v>7500</v>
      </c>
      <c r="AH75" s="20">
        <v>0</v>
      </c>
      <c r="AI75" s="20">
        <v>0</v>
      </c>
      <c r="AJ75" s="20">
        <v>0</v>
      </c>
      <c r="AK75" s="20">
        <v>0</v>
      </c>
      <c r="AL75" s="20">
        <v>0</v>
      </c>
      <c r="AM75" s="20">
        <v>0</v>
      </c>
      <c r="AN75" s="20">
        <v>1043</v>
      </c>
      <c r="AO75" s="20">
        <v>0</v>
      </c>
      <c r="AP75" s="20">
        <v>9000</v>
      </c>
      <c r="AQ75" s="20">
        <v>6650</v>
      </c>
      <c r="AR75" s="20">
        <v>0</v>
      </c>
      <c r="AS75" s="20">
        <v>0</v>
      </c>
      <c r="AT75" s="20">
        <v>0</v>
      </c>
      <c r="AU75" s="20">
        <v>6000</v>
      </c>
      <c r="AV75" s="20">
        <v>0</v>
      </c>
      <c r="AW75" s="20">
        <v>0</v>
      </c>
      <c r="AX75" s="20">
        <v>0</v>
      </c>
      <c r="AY75" s="20">
        <v>0</v>
      </c>
      <c r="AZ75" s="20">
        <v>0</v>
      </c>
      <c r="BA75" s="20">
        <v>0</v>
      </c>
      <c r="BB75" s="20">
        <v>0</v>
      </c>
      <c r="BC75" s="20">
        <v>0</v>
      </c>
      <c r="BD75" s="20">
        <v>0</v>
      </c>
      <c r="BE75" s="20">
        <v>0</v>
      </c>
      <c r="BF75" s="20">
        <v>0</v>
      </c>
      <c r="BG75" s="20">
        <v>0</v>
      </c>
      <c r="BH75" s="20">
        <v>0</v>
      </c>
      <c r="BI75" s="20">
        <v>0</v>
      </c>
      <c r="BJ75" s="20">
        <v>0</v>
      </c>
      <c r="BK75" s="20">
        <v>0</v>
      </c>
      <c r="BL75" s="20">
        <v>0</v>
      </c>
      <c r="BM75" s="25" t="s">
        <v>2576</v>
      </c>
      <c r="BN75" s="25" t="s">
        <v>2576</v>
      </c>
      <c r="BO75" s="25" t="s">
        <v>2576</v>
      </c>
      <c r="BP75" s="25" t="s">
        <v>2576</v>
      </c>
      <c r="BQ75" s="25" t="s">
        <v>2576</v>
      </c>
      <c r="BR75" s="25" t="s">
        <v>2576</v>
      </c>
      <c r="BS75" s="25" t="s">
        <v>2576</v>
      </c>
      <c r="BT75" s="25" t="s">
        <v>2576</v>
      </c>
      <c r="BU75" s="25" t="s">
        <v>2576</v>
      </c>
      <c r="BV75" s="25" t="s">
        <v>2576</v>
      </c>
      <c r="BW75" s="25" t="s">
        <v>2576</v>
      </c>
      <c r="BX75" s="25" t="s">
        <v>2576</v>
      </c>
      <c r="BY75" s="25" t="s">
        <v>2576</v>
      </c>
      <c r="BZ75" s="20">
        <v>0</v>
      </c>
      <c r="CA75" s="20">
        <v>0</v>
      </c>
      <c r="CB75" s="20">
        <v>0</v>
      </c>
      <c r="CC75" s="20">
        <v>0</v>
      </c>
      <c r="CD75" s="20">
        <v>0</v>
      </c>
      <c r="CE75" s="20">
        <v>0</v>
      </c>
      <c r="CF75" s="20">
        <v>0</v>
      </c>
      <c r="CG75" s="20">
        <v>0</v>
      </c>
      <c r="CH75" s="20">
        <v>0</v>
      </c>
      <c r="CI75" s="20">
        <v>0</v>
      </c>
      <c r="CJ75" s="20">
        <v>0</v>
      </c>
      <c r="CK75" s="20">
        <v>0</v>
      </c>
      <c r="CL75" s="20">
        <v>0</v>
      </c>
      <c r="CM75" s="20">
        <v>0</v>
      </c>
      <c r="CN75" s="20">
        <v>0</v>
      </c>
      <c r="CO75" s="20">
        <v>0</v>
      </c>
      <c r="CP75" s="20">
        <v>0</v>
      </c>
      <c r="CQ75" s="25" t="s">
        <v>2576</v>
      </c>
      <c r="CR75" s="25" t="s">
        <v>2576</v>
      </c>
      <c r="CS75" s="25" t="s">
        <v>2576</v>
      </c>
      <c r="CT75" s="20">
        <v>0</v>
      </c>
      <c r="CU75" s="20">
        <v>0</v>
      </c>
      <c r="CV75" s="20">
        <v>0</v>
      </c>
      <c r="CW75" s="20">
        <v>0</v>
      </c>
      <c r="CX75" s="20">
        <v>0</v>
      </c>
      <c r="CY75" s="20">
        <v>0</v>
      </c>
      <c r="CZ75" s="25" t="s">
        <v>2576</v>
      </c>
      <c r="DA75" s="25" t="s">
        <v>2576</v>
      </c>
      <c r="DB75" s="25" t="s">
        <v>2576</v>
      </c>
      <c r="DC75" s="20">
        <v>0</v>
      </c>
      <c r="DD75" s="20">
        <v>0</v>
      </c>
      <c r="DE75" s="20">
        <v>0</v>
      </c>
      <c r="DF75" s="20">
        <v>0</v>
      </c>
      <c r="DG75" s="29">
        <v>0</v>
      </c>
    </row>
    <row r="76" ht="15.4" customHeight="1" spans="1:111">
      <c r="A76" s="21" t="s">
        <v>2308</v>
      </c>
      <c r="B76" s="22" t="s">
        <v>1744</v>
      </c>
      <c r="C76" s="22" t="s">
        <v>1744</v>
      </c>
      <c r="D76" s="22" t="s">
        <v>1163</v>
      </c>
      <c r="E76" s="20">
        <v>25178482.07</v>
      </c>
      <c r="F76" s="20">
        <v>21634771.64</v>
      </c>
      <c r="G76" s="20">
        <v>6477873</v>
      </c>
      <c r="H76" s="20">
        <v>1544315</v>
      </c>
      <c r="I76" s="20">
        <v>448100</v>
      </c>
      <c r="J76" s="20">
        <v>54480</v>
      </c>
      <c r="K76" s="20">
        <v>1027048.48</v>
      </c>
      <c r="L76" s="20">
        <v>90152.98</v>
      </c>
      <c r="M76" s="20">
        <v>28766.64</v>
      </c>
      <c r="N76" s="20">
        <v>9358350.24</v>
      </c>
      <c r="O76" s="20">
        <v>1209979.55</v>
      </c>
      <c r="P76" s="20">
        <v>251574.37</v>
      </c>
      <c r="Q76" s="20">
        <v>194100</v>
      </c>
      <c r="R76" s="20">
        <v>895070</v>
      </c>
      <c r="S76" s="20">
        <v>54961.38</v>
      </c>
      <c r="T76" s="20">
        <v>1997847.91</v>
      </c>
      <c r="U76" s="20">
        <v>210867.91</v>
      </c>
      <c r="V76" s="20">
        <v>92750</v>
      </c>
      <c r="W76" s="20">
        <v>0</v>
      </c>
      <c r="X76" s="20">
        <v>0</v>
      </c>
      <c r="Y76" s="20">
        <v>92850</v>
      </c>
      <c r="Z76" s="20">
        <v>162580</v>
      </c>
      <c r="AA76" s="20">
        <v>26195</v>
      </c>
      <c r="AB76" s="20">
        <v>0</v>
      </c>
      <c r="AC76" s="20">
        <v>72000</v>
      </c>
      <c r="AD76" s="20">
        <v>76463</v>
      </c>
      <c r="AE76" s="20">
        <v>0</v>
      </c>
      <c r="AF76" s="20">
        <v>502449</v>
      </c>
      <c r="AG76" s="20">
        <v>0</v>
      </c>
      <c r="AH76" s="20">
        <v>4000</v>
      </c>
      <c r="AI76" s="20">
        <v>46000</v>
      </c>
      <c r="AJ76" s="20">
        <v>218343</v>
      </c>
      <c r="AK76" s="20">
        <v>0</v>
      </c>
      <c r="AL76" s="20">
        <v>0</v>
      </c>
      <c r="AM76" s="20">
        <v>0</v>
      </c>
      <c r="AN76" s="20">
        <v>57850</v>
      </c>
      <c r="AO76" s="20">
        <v>170000</v>
      </c>
      <c r="AP76" s="20">
        <v>79360</v>
      </c>
      <c r="AQ76" s="20">
        <v>21500</v>
      </c>
      <c r="AR76" s="20">
        <v>0</v>
      </c>
      <c r="AS76" s="20">
        <v>76000</v>
      </c>
      <c r="AT76" s="20">
        <v>0</v>
      </c>
      <c r="AU76" s="20">
        <v>88640</v>
      </c>
      <c r="AV76" s="20">
        <v>1545862.52</v>
      </c>
      <c r="AW76" s="20">
        <v>0</v>
      </c>
      <c r="AX76" s="20">
        <v>1545862.52</v>
      </c>
      <c r="AY76" s="20">
        <v>0</v>
      </c>
      <c r="AZ76" s="20">
        <v>0</v>
      </c>
      <c r="BA76" s="20">
        <v>0</v>
      </c>
      <c r="BB76" s="20">
        <v>0</v>
      </c>
      <c r="BC76" s="20">
        <v>0</v>
      </c>
      <c r="BD76" s="20">
        <v>0</v>
      </c>
      <c r="BE76" s="20">
        <v>0</v>
      </c>
      <c r="BF76" s="20">
        <v>0</v>
      </c>
      <c r="BG76" s="20">
        <v>0</v>
      </c>
      <c r="BH76" s="20">
        <v>0</v>
      </c>
      <c r="BI76" s="20">
        <v>0</v>
      </c>
      <c r="BJ76" s="20">
        <v>0</v>
      </c>
      <c r="BK76" s="20">
        <v>0</v>
      </c>
      <c r="BL76" s="20">
        <v>0</v>
      </c>
      <c r="BM76" s="25" t="s">
        <v>2576</v>
      </c>
      <c r="BN76" s="25" t="s">
        <v>2576</v>
      </c>
      <c r="BO76" s="25" t="s">
        <v>2576</v>
      </c>
      <c r="BP76" s="25" t="s">
        <v>2576</v>
      </c>
      <c r="BQ76" s="25" t="s">
        <v>2576</v>
      </c>
      <c r="BR76" s="25" t="s">
        <v>2576</v>
      </c>
      <c r="BS76" s="25" t="s">
        <v>2576</v>
      </c>
      <c r="BT76" s="25" t="s">
        <v>2576</v>
      </c>
      <c r="BU76" s="25" t="s">
        <v>2576</v>
      </c>
      <c r="BV76" s="25" t="s">
        <v>2576</v>
      </c>
      <c r="BW76" s="25" t="s">
        <v>2576</v>
      </c>
      <c r="BX76" s="25" t="s">
        <v>2576</v>
      </c>
      <c r="BY76" s="25" t="s">
        <v>2576</v>
      </c>
      <c r="BZ76" s="20">
        <v>0</v>
      </c>
      <c r="CA76" s="20">
        <v>0</v>
      </c>
      <c r="CB76" s="20">
        <v>0</v>
      </c>
      <c r="CC76" s="20">
        <v>0</v>
      </c>
      <c r="CD76" s="20">
        <v>0</v>
      </c>
      <c r="CE76" s="20">
        <v>0</v>
      </c>
      <c r="CF76" s="20">
        <v>0</v>
      </c>
      <c r="CG76" s="20">
        <v>0</v>
      </c>
      <c r="CH76" s="20">
        <v>0</v>
      </c>
      <c r="CI76" s="20">
        <v>0</v>
      </c>
      <c r="CJ76" s="20">
        <v>0</v>
      </c>
      <c r="CK76" s="20">
        <v>0</v>
      </c>
      <c r="CL76" s="20">
        <v>0</v>
      </c>
      <c r="CM76" s="20">
        <v>0</v>
      </c>
      <c r="CN76" s="20">
        <v>0</v>
      </c>
      <c r="CO76" s="20">
        <v>0</v>
      </c>
      <c r="CP76" s="20">
        <v>0</v>
      </c>
      <c r="CQ76" s="25" t="s">
        <v>2576</v>
      </c>
      <c r="CR76" s="25" t="s">
        <v>2576</v>
      </c>
      <c r="CS76" s="25" t="s">
        <v>2576</v>
      </c>
      <c r="CT76" s="20">
        <v>0</v>
      </c>
      <c r="CU76" s="20">
        <v>0</v>
      </c>
      <c r="CV76" s="20">
        <v>0</v>
      </c>
      <c r="CW76" s="20">
        <v>0</v>
      </c>
      <c r="CX76" s="20">
        <v>0</v>
      </c>
      <c r="CY76" s="20">
        <v>0</v>
      </c>
      <c r="CZ76" s="25" t="s">
        <v>2576</v>
      </c>
      <c r="DA76" s="25" t="s">
        <v>2576</v>
      </c>
      <c r="DB76" s="25" t="s">
        <v>2576</v>
      </c>
      <c r="DC76" s="20">
        <v>0</v>
      </c>
      <c r="DD76" s="20">
        <v>0</v>
      </c>
      <c r="DE76" s="20">
        <v>0</v>
      </c>
      <c r="DF76" s="20">
        <v>0</v>
      </c>
      <c r="DG76" s="29">
        <v>0</v>
      </c>
    </row>
    <row r="77" ht="15.4" customHeight="1" spans="1:111">
      <c r="A77" s="21" t="s">
        <v>2309</v>
      </c>
      <c r="B77" s="22" t="s">
        <v>1744</v>
      </c>
      <c r="C77" s="22" t="s">
        <v>1744</v>
      </c>
      <c r="D77" s="22" t="s">
        <v>2310</v>
      </c>
      <c r="E77" s="20">
        <v>1679600</v>
      </c>
      <c r="F77" s="20">
        <v>1472461.38</v>
      </c>
      <c r="G77" s="20">
        <v>546590</v>
      </c>
      <c r="H77" s="20">
        <v>390910</v>
      </c>
      <c r="I77" s="20">
        <v>448100</v>
      </c>
      <c r="J77" s="20">
        <v>0</v>
      </c>
      <c r="K77" s="20">
        <v>0</v>
      </c>
      <c r="L77" s="20">
        <v>0</v>
      </c>
      <c r="M77" s="20">
        <v>0</v>
      </c>
      <c r="N77" s="20">
        <v>0</v>
      </c>
      <c r="O77" s="20">
        <v>0</v>
      </c>
      <c r="P77" s="20">
        <v>0</v>
      </c>
      <c r="Q77" s="20">
        <v>48100</v>
      </c>
      <c r="R77" s="20">
        <v>0</v>
      </c>
      <c r="S77" s="20">
        <v>38761.38</v>
      </c>
      <c r="T77" s="20">
        <v>207138.62</v>
      </c>
      <c r="U77" s="20">
        <v>5231.62</v>
      </c>
      <c r="V77" s="20">
        <v>50284</v>
      </c>
      <c r="W77" s="20">
        <v>0</v>
      </c>
      <c r="X77" s="20">
        <v>0</v>
      </c>
      <c r="Y77" s="20">
        <v>0</v>
      </c>
      <c r="Z77" s="20">
        <v>0</v>
      </c>
      <c r="AA77" s="20">
        <v>0</v>
      </c>
      <c r="AB77" s="20">
        <v>0</v>
      </c>
      <c r="AC77" s="20">
        <v>0</v>
      </c>
      <c r="AD77" s="20">
        <v>28070</v>
      </c>
      <c r="AE77" s="20">
        <v>0</v>
      </c>
      <c r="AF77" s="20">
        <v>0</v>
      </c>
      <c r="AG77" s="20">
        <v>0</v>
      </c>
      <c r="AH77" s="20">
        <v>0</v>
      </c>
      <c r="AI77" s="20">
        <v>0</v>
      </c>
      <c r="AJ77" s="20">
        <v>41343</v>
      </c>
      <c r="AK77" s="20">
        <v>0</v>
      </c>
      <c r="AL77" s="20">
        <v>0</v>
      </c>
      <c r="AM77" s="20">
        <v>0</v>
      </c>
      <c r="AN77" s="20">
        <v>7850</v>
      </c>
      <c r="AO77" s="20">
        <v>0</v>
      </c>
      <c r="AP77" s="20">
        <v>52860</v>
      </c>
      <c r="AQ77" s="20">
        <v>21500</v>
      </c>
      <c r="AR77" s="20">
        <v>0</v>
      </c>
      <c r="AS77" s="20">
        <v>0</v>
      </c>
      <c r="AT77" s="20">
        <v>0</v>
      </c>
      <c r="AU77" s="20">
        <v>0</v>
      </c>
      <c r="AV77" s="20">
        <v>0</v>
      </c>
      <c r="AW77" s="20">
        <v>0</v>
      </c>
      <c r="AX77" s="20">
        <v>0</v>
      </c>
      <c r="AY77" s="20">
        <v>0</v>
      </c>
      <c r="AZ77" s="20">
        <v>0</v>
      </c>
      <c r="BA77" s="20">
        <v>0</v>
      </c>
      <c r="BB77" s="20">
        <v>0</v>
      </c>
      <c r="BC77" s="20">
        <v>0</v>
      </c>
      <c r="BD77" s="20">
        <v>0</v>
      </c>
      <c r="BE77" s="20">
        <v>0</v>
      </c>
      <c r="BF77" s="20">
        <v>0</v>
      </c>
      <c r="BG77" s="20">
        <v>0</v>
      </c>
      <c r="BH77" s="20">
        <v>0</v>
      </c>
      <c r="BI77" s="20">
        <v>0</v>
      </c>
      <c r="BJ77" s="20">
        <v>0</v>
      </c>
      <c r="BK77" s="20">
        <v>0</v>
      </c>
      <c r="BL77" s="20">
        <v>0</v>
      </c>
      <c r="BM77" s="25" t="s">
        <v>2576</v>
      </c>
      <c r="BN77" s="25" t="s">
        <v>2576</v>
      </c>
      <c r="BO77" s="25" t="s">
        <v>2576</v>
      </c>
      <c r="BP77" s="25" t="s">
        <v>2576</v>
      </c>
      <c r="BQ77" s="25" t="s">
        <v>2576</v>
      </c>
      <c r="BR77" s="25" t="s">
        <v>2576</v>
      </c>
      <c r="BS77" s="25" t="s">
        <v>2576</v>
      </c>
      <c r="BT77" s="25" t="s">
        <v>2576</v>
      </c>
      <c r="BU77" s="25" t="s">
        <v>2576</v>
      </c>
      <c r="BV77" s="25" t="s">
        <v>2576</v>
      </c>
      <c r="BW77" s="25" t="s">
        <v>2576</v>
      </c>
      <c r="BX77" s="25" t="s">
        <v>2576</v>
      </c>
      <c r="BY77" s="25" t="s">
        <v>2576</v>
      </c>
      <c r="BZ77" s="20">
        <v>0</v>
      </c>
      <c r="CA77" s="20">
        <v>0</v>
      </c>
      <c r="CB77" s="20">
        <v>0</v>
      </c>
      <c r="CC77" s="20">
        <v>0</v>
      </c>
      <c r="CD77" s="20">
        <v>0</v>
      </c>
      <c r="CE77" s="20">
        <v>0</v>
      </c>
      <c r="CF77" s="20">
        <v>0</v>
      </c>
      <c r="CG77" s="20">
        <v>0</v>
      </c>
      <c r="CH77" s="20">
        <v>0</v>
      </c>
      <c r="CI77" s="20">
        <v>0</v>
      </c>
      <c r="CJ77" s="20">
        <v>0</v>
      </c>
      <c r="CK77" s="20">
        <v>0</v>
      </c>
      <c r="CL77" s="20">
        <v>0</v>
      </c>
      <c r="CM77" s="20">
        <v>0</v>
      </c>
      <c r="CN77" s="20">
        <v>0</v>
      </c>
      <c r="CO77" s="20">
        <v>0</v>
      </c>
      <c r="CP77" s="20">
        <v>0</v>
      </c>
      <c r="CQ77" s="25" t="s">
        <v>2576</v>
      </c>
      <c r="CR77" s="25" t="s">
        <v>2576</v>
      </c>
      <c r="CS77" s="25" t="s">
        <v>2576</v>
      </c>
      <c r="CT77" s="20">
        <v>0</v>
      </c>
      <c r="CU77" s="20">
        <v>0</v>
      </c>
      <c r="CV77" s="20">
        <v>0</v>
      </c>
      <c r="CW77" s="20">
        <v>0</v>
      </c>
      <c r="CX77" s="20">
        <v>0</v>
      </c>
      <c r="CY77" s="20">
        <v>0</v>
      </c>
      <c r="CZ77" s="25" t="s">
        <v>2576</v>
      </c>
      <c r="DA77" s="25" t="s">
        <v>2576</v>
      </c>
      <c r="DB77" s="25" t="s">
        <v>2576</v>
      </c>
      <c r="DC77" s="20">
        <v>0</v>
      </c>
      <c r="DD77" s="20">
        <v>0</v>
      </c>
      <c r="DE77" s="20">
        <v>0</v>
      </c>
      <c r="DF77" s="20">
        <v>0</v>
      </c>
      <c r="DG77" s="29">
        <v>0</v>
      </c>
    </row>
    <row r="78" ht="15.4" customHeight="1" spans="1:111">
      <c r="A78" s="21" t="s">
        <v>2311</v>
      </c>
      <c r="B78" s="22" t="s">
        <v>1744</v>
      </c>
      <c r="C78" s="22" t="s">
        <v>1744</v>
      </c>
      <c r="D78" s="22" t="s">
        <v>1955</v>
      </c>
      <c r="E78" s="20">
        <v>1679600</v>
      </c>
      <c r="F78" s="20">
        <v>1472461.38</v>
      </c>
      <c r="G78" s="20">
        <v>546590</v>
      </c>
      <c r="H78" s="20">
        <v>390910</v>
      </c>
      <c r="I78" s="20">
        <v>448100</v>
      </c>
      <c r="J78" s="20">
        <v>0</v>
      </c>
      <c r="K78" s="20">
        <v>0</v>
      </c>
      <c r="L78" s="20">
        <v>0</v>
      </c>
      <c r="M78" s="20">
        <v>0</v>
      </c>
      <c r="N78" s="20">
        <v>0</v>
      </c>
      <c r="O78" s="20">
        <v>0</v>
      </c>
      <c r="P78" s="20">
        <v>0</v>
      </c>
      <c r="Q78" s="20">
        <v>48100</v>
      </c>
      <c r="R78" s="20">
        <v>0</v>
      </c>
      <c r="S78" s="20">
        <v>38761.38</v>
      </c>
      <c r="T78" s="20">
        <v>207138.62</v>
      </c>
      <c r="U78" s="20">
        <v>5231.62</v>
      </c>
      <c r="V78" s="20">
        <v>50284</v>
      </c>
      <c r="W78" s="20">
        <v>0</v>
      </c>
      <c r="X78" s="20">
        <v>0</v>
      </c>
      <c r="Y78" s="20">
        <v>0</v>
      </c>
      <c r="Z78" s="20">
        <v>0</v>
      </c>
      <c r="AA78" s="20">
        <v>0</v>
      </c>
      <c r="AB78" s="20">
        <v>0</v>
      </c>
      <c r="AC78" s="20">
        <v>0</v>
      </c>
      <c r="AD78" s="20">
        <v>28070</v>
      </c>
      <c r="AE78" s="20">
        <v>0</v>
      </c>
      <c r="AF78" s="20">
        <v>0</v>
      </c>
      <c r="AG78" s="20">
        <v>0</v>
      </c>
      <c r="AH78" s="20">
        <v>0</v>
      </c>
      <c r="AI78" s="20">
        <v>0</v>
      </c>
      <c r="AJ78" s="20">
        <v>41343</v>
      </c>
      <c r="AK78" s="20">
        <v>0</v>
      </c>
      <c r="AL78" s="20">
        <v>0</v>
      </c>
      <c r="AM78" s="20">
        <v>0</v>
      </c>
      <c r="AN78" s="20">
        <v>7850</v>
      </c>
      <c r="AO78" s="20">
        <v>0</v>
      </c>
      <c r="AP78" s="20">
        <v>52860</v>
      </c>
      <c r="AQ78" s="20">
        <v>21500</v>
      </c>
      <c r="AR78" s="20">
        <v>0</v>
      </c>
      <c r="AS78" s="20">
        <v>0</v>
      </c>
      <c r="AT78" s="20">
        <v>0</v>
      </c>
      <c r="AU78" s="20">
        <v>0</v>
      </c>
      <c r="AV78" s="20">
        <v>0</v>
      </c>
      <c r="AW78" s="20">
        <v>0</v>
      </c>
      <c r="AX78" s="20">
        <v>0</v>
      </c>
      <c r="AY78" s="20">
        <v>0</v>
      </c>
      <c r="AZ78" s="20">
        <v>0</v>
      </c>
      <c r="BA78" s="20">
        <v>0</v>
      </c>
      <c r="BB78" s="20">
        <v>0</v>
      </c>
      <c r="BC78" s="20">
        <v>0</v>
      </c>
      <c r="BD78" s="20">
        <v>0</v>
      </c>
      <c r="BE78" s="20">
        <v>0</v>
      </c>
      <c r="BF78" s="20">
        <v>0</v>
      </c>
      <c r="BG78" s="20">
        <v>0</v>
      </c>
      <c r="BH78" s="20">
        <v>0</v>
      </c>
      <c r="BI78" s="20">
        <v>0</v>
      </c>
      <c r="BJ78" s="20">
        <v>0</v>
      </c>
      <c r="BK78" s="20">
        <v>0</v>
      </c>
      <c r="BL78" s="20">
        <v>0</v>
      </c>
      <c r="BM78" s="25" t="s">
        <v>2576</v>
      </c>
      <c r="BN78" s="25" t="s">
        <v>2576</v>
      </c>
      <c r="BO78" s="25" t="s">
        <v>2576</v>
      </c>
      <c r="BP78" s="25" t="s">
        <v>2576</v>
      </c>
      <c r="BQ78" s="25" t="s">
        <v>2576</v>
      </c>
      <c r="BR78" s="25" t="s">
        <v>2576</v>
      </c>
      <c r="BS78" s="25" t="s">
        <v>2576</v>
      </c>
      <c r="BT78" s="25" t="s">
        <v>2576</v>
      </c>
      <c r="BU78" s="25" t="s">
        <v>2576</v>
      </c>
      <c r="BV78" s="25" t="s">
        <v>2576</v>
      </c>
      <c r="BW78" s="25" t="s">
        <v>2576</v>
      </c>
      <c r="BX78" s="25" t="s">
        <v>2576</v>
      </c>
      <c r="BY78" s="25" t="s">
        <v>2576</v>
      </c>
      <c r="BZ78" s="20">
        <v>0</v>
      </c>
      <c r="CA78" s="20">
        <v>0</v>
      </c>
      <c r="CB78" s="20">
        <v>0</v>
      </c>
      <c r="CC78" s="20">
        <v>0</v>
      </c>
      <c r="CD78" s="20">
        <v>0</v>
      </c>
      <c r="CE78" s="20">
        <v>0</v>
      </c>
      <c r="CF78" s="20">
        <v>0</v>
      </c>
      <c r="CG78" s="20">
        <v>0</v>
      </c>
      <c r="CH78" s="20">
        <v>0</v>
      </c>
      <c r="CI78" s="20">
        <v>0</v>
      </c>
      <c r="CJ78" s="20">
        <v>0</v>
      </c>
      <c r="CK78" s="20">
        <v>0</v>
      </c>
      <c r="CL78" s="20">
        <v>0</v>
      </c>
      <c r="CM78" s="20">
        <v>0</v>
      </c>
      <c r="CN78" s="20">
        <v>0</v>
      </c>
      <c r="CO78" s="20">
        <v>0</v>
      </c>
      <c r="CP78" s="20">
        <v>0</v>
      </c>
      <c r="CQ78" s="25" t="s">
        <v>2576</v>
      </c>
      <c r="CR78" s="25" t="s">
        <v>2576</v>
      </c>
      <c r="CS78" s="25" t="s">
        <v>2576</v>
      </c>
      <c r="CT78" s="20">
        <v>0</v>
      </c>
      <c r="CU78" s="20">
        <v>0</v>
      </c>
      <c r="CV78" s="20">
        <v>0</v>
      </c>
      <c r="CW78" s="20">
        <v>0</v>
      </c>
      <c r="CX78" s="20">
        <v>0</v>
      </c>
      <c r="CY78" s="20">
        <v>0</v>
      </c>
      <c r="CZ78" s="25" t="s">
        <v>2576</v>
      </c>
      <c r="DA78" s="25" t="s">
        <v>2576</v>
      </c>
      <c r="DB78" s="25" t="s">
        <v>2576</v>
      </c>
      <c r="DC78" s="20">
        <v>0</v>
      </c>
      <c r="DD78" s="20">
        <v>0</v>
      </c>
      <c r="DE78" s="20">
        <v>0</v>
      </c>
      <c r="DF78" s="20">
        <v>0</v>
      </c>
      <c r="DG78" s="29">
        <v>0</v>
      </c>
    </row>
    <row r="79" ht="15.4" customHeight="1" spans="1:111">
      <c r="A79" s="21" t="s">
        <v>2314</v>
      </c>
      <c r="B79" s="22" t="s">
        <v>1744</v>
      </c>
      <c r="C79" s="22" t="s">
        <v>1744</v>
      </c>
      <c r="D79" s="22" t="s">
        <v>2315</v>
      </c>
      <c r="E79" s="20">
        <v>10491200</v>
      </c>
      <c r="F79" s="20">
        <v>7436967.48</v>
      </c>
      <c r="G79" s="20">
        <v>5423069</v>
      </c>
      <c r="H79" s="20">
        <v>786080</v>
      </c>
      <c r="I79" s="20">
        <v>0</v>
      </c>
      <c r="J79" s="20">
        <v>0</v>
      </c>
      <c r="K79" s="20">
        <v>1027048.48</v>
      </c>
      <c r="L79" s="20">
        <v>40770</v>
      </c>
      <c r="M79" s="20">
        <v>0</v>
      </c>
      <c r="N79" s="20">
        <v>0</v>
      </c>
      <c r="O79" s="20">
        <v>0</v>
      </c>
      <c r="P79" s="20">
        <v>160000</v>
      </c>
      <c r="Q79" s="20">
        <v>0</v>
      </c>
      <c r="R79" s="20">
        <v>0</v>
      </c>
      <c r="S79" s="20">
        <v>0</v>
      </c>
      <c r="T79" s="20">
        <v>1508370</v>
      </c>
      <c r="U79" s="20">
        <v>166480</v>
      </c>
      <c r="V79" s="20">
        <v>34400</v>
      </c>
      <c r="W79" s="20">
        <v>0</v>
      </c>
      <c r="X79" s="20">
        <v>0</v>
      </c>
      <c r="Y79" s="20">
        <v>85000</v>
      </c>
      <c r="Z79" s="20">
        <v>141350</v>
      </c>
      <c r="AA79" s="20">
        <v>21400</v>
      </c>
      <c r="AB79" s="20">
        <v>0</v>
      </c>
      <c r="AC79" s="20">
        <v>72000</v>
      </c>
      <c r="AD79" s="20">
        <v>36000</v>
      </c>
      <c r="AE79" s="20">
        <v>0</v>
      </c>
      <c r="AF79" s="20">
        <v>488600</v>
      </c>
      <c r="AG79" s="20">
        <v>0</v>
      </c>
      <c r="AH79" s="20">
        <v>4000</v>
      </c>
      <c r="AI79" s="20">
        <v>46000</v>
      </c>
      <c r="AJ79" s="20">
        <v>128000</v>
      </c>
      <c r="AK79" s="20">
        <v>0</v>
      </c>
      <c r="AL79" s="20">
        <v>0</v>
      </c>
      <c r="AM79" s="20">
        <v>0</v>
      </c>
      <c r="AN79" s="20">
        <v>50000</v>
      </c>
      <c r="AO79" s="20">
        <v>170000</v>
      </c>
      <c r="AP79" s="20">
        <v>0</v>
      </c>
      <c r="AQ79" s="20">
        <v>0</v>
      </c>
      <c r="AR79" s="20">
        <v>0</v>
      </c>
      <c r="AS79" s="20">
        <v>0</v>
      </c>
      <c r="AT79" s="20">
        <v>0</v>
      </c>
      <c r="AU79" s="20">
        <v>65140</v>
      </c>
      <c r="AV79" s="20">
        <v>1545862.52</v>
      </c>
      <c r="AW79" s="20">
        <v>0</v>
      </c>
      <c r="AX79" s="20">
        <v>1545862.52</v>
      </c>
      <c r="AY79" s="20">
        <v>0</v>
      </c>
      <c r="AZ79" s="20">
        <v>0</v>
      </c>
      <c r="BA79" s="20">
        <v>0</v>
      </c>
      <c r="BB79" s="20">
        <v>0</v>
      </c>
      <c r="BC79" s="20">
        <v>0</v>
      </c>
      <c r="BD79" s="20">
        <v>0</v>
      </c>
      <c r="BE79" s="20">
        <v>0</v>
      </c>
      <c r="BF79" s="20">
        <v>0</v>
      </c>
      <c r="BG79" s="20">
        <v>0</v>
      </c>
      <c r="BH79" s="20">
        <v>0</v>
      </c>
      <c r="BI79" s="20">
        <v>0</v>
      </c>
      <c r="BJ79" s="20">
        <v>0</v>
      </c>
      <c r="BK79" s="20">
        <v>0</v>
      </c>
      <c r="BL79" s="20">
        <v>0</v>
      </c>
      <c r="BM79" s="25" t="s">
        <v>2576</v>
      </c>
      <c r="BN79" s="25" t="s">
        <v>2576</v>
      </c>
      <c r="BO79" s="25" t="s">
        <v>2576</v>
      </c>
      <c r="BP79" s="25" t="s">
        <v>2576</v>
      </c>
      <c r="BQ79" s="25" t="s">
        <v>2576</v>
      </c>
      <c r="BR79" s="25" t="s">
        <v>2576</v>
      </c>
      <c r="BS79" s="25" t="s">
        <v>2576</v>
      </c>
      <c r="BT79" s="25" t="s">
        <v>2576</v>
      </c>
      <c r="BU79" s="25" t="s">
        <v>2576</v>
      </c>
      <c r="BV79" s="25" t="s">
        <v>2576</v>
      </c>
      <c r="BW79" s="25" t="s">
        <v>2576</v>
      </c>
      <c r="BX79" s="25" t="s">
        <v>2576</v>
      </c>
      <c r="BY79" s="25" t="s">
        <v>2576</v>
      </c>
      <c r="BZ79" s="20">
        <v>0</v>
      </c>
      <c r="CA79" s="20">
        <v>0</v>
      </c>
      <c r="CB79" s="20">
        <v>0</v>
      </c>
      <c r="CC79" s="20">
        <v>0</v>
      </c>
      <c r="CD79" s="20">
        <v>0</v>
      </c>
      <c r="CE79" s="20">
        <v>0</v>
      </c>
      <c r="CF79" s="20">
        <v>0</v>
      </c>
      <c r="CG79" s="20">
        <v>0</v>
      </c>
      <c r="CH79" s="20">
        <v>0</v>
      </c>
      <c r="CI79" s="20">
        <v>0</v>
      </c>
      <c r="CJ79" s="20">
        <v>0</v>
      </c>
      <c r="CK79" s="20">
        <v>0</v>
      </c>
      <c r="CL79" s="20">
        <v>0</v>
      </c>
      <c r="CM79" s="20">
        <v>0</v>
      </c>
      <c r="CN79" s="20">
        <v>0</v>
      </c>
      <c r="CO79" s="20">
        <v>0</v>
      </c>
      <c r="CP79" s="20">
        <v>0</v>
      </c>
      <c r="CQ79" s="25" t="s">
        <v>2576</v>
      </c>
      <c r="CR79" s="25" t="s">
        <v>2576</v>
      </c>
      <c r="CS79" s="25" t="s">
        <v>2576</v>
      </c>
      <c r="CT79" s="20">
        <v>0</v>
      </c>
      <c r="CU79" s="20">
        <v>0</v>
      </c>
      <c r="CV79" s="20">
        <v>0</v>
      </c>
      <c r="CW79" s="20">
        <v>0</v>
      </c>
      <c r="CX79" s="20">
        <v>0</v>
      </c>
      <c r="CY79" s="20">
        <v>0</v>
      </c>
      <c r="CZ79" s="25" t="s">
        <v>2576</v>
      </c>
      <c r="DA79" s="25" t="s">
        <v>2576</v>
      </c>
      <c r="DB79" s="25" t="s">
        <v>2576</v>
      </c>
      <c r="DC79" s="20">
        <v>0</v>
      </c>
      <c r="DD79" s="20">
        <v>0</v>
      </c>
      <c r="DE79" s="20">
        <v>0</v>
      </c>
      <c r="DF79" s="20">
        <v>0</v>
      </c>
      <c r="DG79" s="29">
        <v>0</v>
      </c>
    </row>
    <row r="80" ht="15.4" customHeight="1" spans="1:111">
      <c r="A80" s="21" t="s">
        <v>2316</v>
      </c>
      <c r="B80" s="22" t="s">
        <v>1744</v>
      </c>
      <c r="C80" s="22" t="s">
        <v>1744</v>
      </c>
      <c r="D80" s="22" t="s">
        <v>2317</v>
      </c>
      <c r="E80" s="20">
        <v>10491200</v>
      </c>
      <c r="F80" s="20">
        <v>7436967.48</v>
      </c>
      <c r="G80" s="20">
        <v>5423069</v>
      </c>
      <c r="H80" s="20">
        <v>786080</v>
      </c>
      <c r="I80" s="20">
        <v>0</v>
      </c>
      <c r="J80" s="20">
        <v>0</v>
      </c>
      <c r="K80" s="20">
        <v>1027048.48</v>
      </c>
      <c r="L80" s="20">
        <v>40770</v>
      </c>
      <c r="M80" s="20">
        <v>0</v>
      </c>
      <c r="N80" s="20">
        <v>0</v>
      </c>
      <c r="O80" s="20">
        <v>0</v>
      </c>
      <c r="P80" s="20">
        <v>160000</v>
      </c>
      <c r="Q80" s="20">
        <v>0</v>
      </c>
      <c r="R80" s="20">
        <v>0</v>
      </c>
      <c r="S80" s="20">
        <v>0</v>
      </c>
      <c r="T80" s="20">
        <v>1508370</v>
      </c>
      <c r="U80" s="20">
        <v>166480</v>
      </c>
      <c r="V80" s="20">
        <v>34400</v>
      </c>
      <c r="W80" s="20">
        <v>0</v>
      </c>
      <c r="X80" s="20">
        <v>0</v>
      </c>
      <c r="Y80" s="20">
        <v>85000</v>
      </c>
      <c r="Z80" s="20">
        <v>141350</v>
      </c>
      <c r="AA80" s="20">
        <v>21400</v>
      </c>
      <c r="AB80" s="20">
        <v>0</v>
      </c>
      <c r="AC80" s="20">
        <v>72000</v>
      </c>
      <c r="AD80" s="20">
        <v>36000</v>
      </c>
      <c r="AE80" s="20">
        <v>0</v>
      </c>
      <c r="AF80" s="20">
        <v>488600</v>
      </c>
      <c r="AG80" s="20">
        <v>0</v>
      </c>
      <c r="AH80" s="20">
        <v>4000</v>
      </c>
      <c r="AI80" s="20">
        <v>46000</v>
      </c>
      <c r="AJ80" s="20">
        <v>128000</v>
      </c>
      <c r="AK80" s="20">
        <v>0</v>
      </c>
      <c r="AL80" s="20">
        <v>0</v>
      </c>
      <c r="AM80" s="20">
        <v>0</v>
      </c>
      <c r="AN80" s="20">
        <v>50000</v>
      </c>
      <c r="AO80" s="20">
        <v>170000</v>
      </c>
      <c r="AP80" s="20">
        <v>0</v>
      </c>
      <c r="AQ80" s="20">
        <v>0</v>
      </c>
      <c r="AR80" s="20">
        <v>0</v>
      </c>
      <c r="AS80" s="20">
        <v>0</v>
      </c>
      <c r="AT80" s="20">
        <v>0</v>
      </c>
      <c r="AU80" s="20">
        <v>65140</v>
      </c>
      <c r="AV80" s="20">
        <v>1545862.52</v>
      </c>
      <c r="AW80" s="20">
        <v>0</v>
      </c>
      <c r="AX80" s="20">
        <v>1545862.52</v>
      </c>
      <c r="AY80" s="20">
        <v>0</v>
      </c>
      <c r="AZ80" s="20">
        <v>0</v>
      </c>
      <c r="BA80" s="20">
        <v>0</v>
      </c>
      <c r="BB80" s="20">
        <v>0</v>
      </c>
      <c r="BC80" s="20">
        <v>0</v>
      </c>
      <c r="BD80" s="20">
        <v>0</v>
      </c>
      <c r="BE80" s="20">
        <v>0</v>
      </c>
      <c r="BF80" s="20">
        <v>0</v>
      </c>
      <c r="BG80" s="20">
        <v>0</v>
      </c>
      <c r="BH80" s="20">
        <v>0</v>
      </c>
      <c r="BI80" s="20">
        <v>0</v>
      </c>
      <c r="BJ80" s="20">
        <v>0</v>
      </c>
      <c r="BK80" s="20">
        <v>0</v>
      </c>
      <c r="BL80" s="20">
        <v>0</v>
      </c>
      <c r="BM80" s="25" t="s">
        <v>2576</v>
      </c>
      <c r="BN80" s="25" t="s">
        <v>2576</v>
      </c>
      <c r="BO80" s="25" t="s">
        <v>2576</v>
      </c>
      <c r="BP80" s="25" t="s">
        <v>2576</v>
      </c>
      <c r="BQ80" s="25" t="s">
        <v>2576</v>
      </c>
      <c r="BR80" s="25" t="s">
        <v>2576</v>
      </c>
      <c r="BS80" s="25" t="s">
        <v>2576</v>
      </c>
      <c r="BT80" s="25" t="s">
        <v>2576</v>
      </c>
      <c r="BU80" s="25" t="s">
        <v>2576</v>
      </c>
      <c r="BV80" s="25" t="s">
        <v>2576</v>
      </c>
      <c r="BW80" s="25" t="s">
        <v>2576</v>
      </c>
      <c r="BX80" s="25" t="s">
        <v>2576</v>
      </c>
      <c r="BY80" s="25" t="s">
        <v>2576</v>
      </c>
      <c r="BZ80" s="20">
        <v>0</v>
      </c>
      <c r="CA80" s="20">
        <v>0</v>
      </c>
      <c r="CB80" s="20">
        <v>0</v>
      </c>
      <c r="CC80" s="20">
        <v>0</v>
      </c>
      <c r="CD80" s="20">
        <v>0</v>
      </c>
      <c r="CE80" s="20">
        <v>0</v>
      </c>
      <c r="CF80" s="20">
        <v>0</v>
      </c>
      <c r="CG80" s="20">
        <v>0</v>
      </c>
      <c r="CH80" s="20">
        <v>0</v>
      </c>
      <c r="CI80" s="20">
        <v>0</v>
      </c>
      <c r="CJ80" s="20">
        <v>0</v>
      </c>
      <c r="CK80" s="20">
        <v>0</v>
      </c>
      <c r="CL80" s="20">
        <v>0</v>
      </c>
      <c r="CM80" s="20">
        <v>0</v>
      </c>
      <c r="CN80" s="20">
        <v>0</v>
      </c>
      <c r="CO80" s="20">
        <v>0</v>
      </c>
      <c r="CP80" s="20">
        <v>0</v>
      </c>
      <c r="CQ80" s="25" t="s">
        <v>2576</v>
      </c>
      <c r="CR80" s="25" t="s">
        <v>2576</v>
      </c>
      <c r="CS80" s="25" t="s">
        <v>2576</v>
      </c>
      <c r="CT80" s="20">
        <v>0</v>
      </c>
      <c r="CU80" s="20">
        <v>0</v>
      </c>
      <c r="CV80" s="20">
        <v>0</v>
      </c>
      <c r="CW80" s="20">
        <v>0</v>
      </c>
      <c r="CX80" s="20">
        <v>0</v>
      </c>
      <c r="CY80" s="20">
        <v>0</v>
      </c>
      <c r="CZ80" s="25" t="s">
        <v>2576</v>
      </c>
      <c r="DA80" s="25" t="s">
        <v>2576</v>
      </c>
      <c r="DB80" s="25" t="s">
        <v>2576</v>
      </c>
      <c r="DC80" s="20">
        <v>0</v>
      </c>
      <c r="DD80" s="20">
        <v>0</v>
      </c>
      <c r="DE80" s="20">
        <v>0</v>
      </c>
      <c r="DF80" s="20">
        <v>0</v>
      </c>
      <c r="DG80" s="29">
        <v>0</v>
      </c>
    </row>
    <row r="81" ht="15.4" customHeight="1" spans="1:111">
      <c r="A81" s="21" t="s">
        <v>2320</v>
      </c>
      <c r="B81" s="22" t="s">
        <v>1744</v>
      </c>
      <c r="C81" s="22" t="s">
        <v>1744</v>
      </c>
      <c r="D81" s="22" t="s">
        <v>2321</v>
      </c>
      <c r="E81" s="20">
        <v>1219196</v>
      </c>
      <c r="F81" s="20">
        <v>938493</v>
      </c>
      <c r="G81" s="20">
        <v>420953</v>
      </c>
      <c r="H81" s="20">
        <v>321540</v>
      </c>
      <c r="I81" s="20">
        <v>0</v>
      </c>
      <c r="J81" s="20">
        <v>50000</v>
      </c>
      <c r="K81" s="20">
        <v>0</v>
      </c>
      <c r="L81" s="20">
        <v>0</v>
      </c>
      <c r="M81" s="20">
        <v>0</v>
      </c>
      <c r="N81" s="20">
        <v>0</v>
      </c>
      <c r="O81" s="20">
        <v>0</v>
      </c>
      <c r="P81" s="20">
        <v>0</v>
      </c>
      <c r="Q81" s="20">
        <v>146000</v>
      </c>
      <c r="R81" s="20">
        <v>0</v>
      </c>
      <c r="S81" s="20">
        <v>0</v>
      </c>
      <c r="T81" s="20">
        <v>280703</v>
      </c>
      <c r="U81" s="20">
        <v>37520</v>
      </c>
      <c r="V81" s="20">
        <v>8066</v>
      </c>
      <c r="W81" s="20">
        <v>0</v>
      </c>
      <c r="X81" s="20">
        <v>0</v>
      </c>
      <c r="Y81" s="20">
        <v>7850</v>
      </c>
      <c r="Z81" s="20">
        <v>21230</v>
      </c>
      <c r="AA81" s="20">
        <v>4795</v>
      </c>
      <c r="AB81" s="20">
        <v>0</v>
      </c>
      <c r="AC81" s="20">
        <v>0</v>
      </c>
      <c r="AD81" s="20">
        <v>12393</v>
      </c>
      <c r="AE81" s="20">
        <v>0</v>
      </c>
      <c r="AF81" s="20">
        <v>13849</v>
      </c>
      <c r="AG81" s="20">
        <v>0</v>
      </c>
      <c r="AH81" s="20">
        <v>0</v>
      </c>
      <c r="AI81" s="20">
        <v>0</v>
      </c>
      <c r="AJ81" s="20">
        <v>49000</v>
      </c>
      <c r="AK81" s="20">
        <v>0</v>
      </c>
      <c r="AL81" s="20">
        <v>0</v>
      </c>
      <c r="AM81" s="20">
        <v>0</v>
      </c>
      <c r="AN81" s="20">
        <v>0</v>
      </c>
      <c r="AO81" s="20">
        <v>0</v>
      </c>
      <c r="AP81" s="20">
        <v>26500</v>
      </c>
      <c r="AQ81" s="20">
        <v>0</v>
      </c>
      <c r="AR81" s="20">
        <v>0</v>
      </c>
      <c r="AS81" s="20">
        <v>76000</v>
      </c>
      <c r="AT81" s="20">
        <v>0</v>
      </c>
      <c r="AU81" s="20">
        <v>23500</v>
      </c>
      <c r="AV81" s="20">
        <v>0</v>
      </c>
      <c r="AW81" s="20">
        <v>0</v>
      </c>
      <c r="AX81" s="20">
        <v>0</v>
      </c>
      <c r="AY81" s="20">
        <v>0</v>
      </c>
      <c r="AZ81" s="20">
        <v>0</v>
      </c>
      <c r="BA81" s="20">
        <v>0</v>
      </c>
      <c r="BB81" s="20">
        <v>0</v>
      </c>
      <c r="BC81" s="20">
        <v>0</v>
      </c>
      <c r="BD81" s="20">
        <v>0</v>
      </c>
      <c r="BE81" s="20">
        <v>0</v>
      </c>
      <c r="BF81" s="20">
        <v>0</v>
      </c>
      <c r="BG81" s="20">
        <v>0</v>
      </c>
      <c r="BH81" s="20">
        <v>0</v>
      </c>
      <c r="BI81" s="20">
        <v>0</v>
      </c>
      <c r="BJ81" s="20">
        <v>0</v>
      </c>
      <c r="BK81" s="20">
        <v>0</v>
      </c>
      <c r="BL81" s="20">
        <v>0</v>
      </c>
      <c r="BM81" s="25" t="s">
        <v>2576</v>
      </c>
      <c r="BN81" s="25" t="s">
        <v>2576</v>
      </c>
      <c r="BO81" s="25" t="s">
        <v>2576</v>
      </c>
      <c r="BP81" s="25" t="s">
        <v>2576</v>
      </c>
      <c r="BQ81" s="25" t="s">
        <v>2576</v>
      </c>
      <c r="BR81" s="25" t="s">
        <v>2576</v>
      </c>
      <c r="BS81" s="25" t="s">
        <v>2576</v>
      </c>
      <c r="BT81" s="25" t="s">
        <v>2576</v>
      </c>
      <c r="BU81" s="25" t="s">
        <v>2576</v>
      </c>
      <c r="BV81" s="25" t="s">
        <v>2576</v>
      </c>
      <c r="BW81" s="25" t="s">
        <v>2576</v>
      </c>
      <c r="BX81" s="25" t="s">
        <v>2576</v>
      </c>
      <c r="BY81" s="25" t="s">
        <v>2576</v>
      </c>
      <c r="BZ81" s="20">
        <v>0</v>
      </c>
      <c r="CA81" s="20">
        <v>0</v>
      </c>
      <c r="CB81" s="20">
        <v>0</v>
      </c>
      <c r="CC81" s="20">
        <v>0</v>
      </c>
      <c r="CD81" s="20">
        <v>0</v>
      </c>
      <c r="CE81" s="20">
        <v>0</v>
      </c>
      <c r="CF81" s="20">
        <v>0</v>
      </c>
      <c r="CG81" s="20">
        <v>0</v>
      </c>
      <c r="CH81" s="20">
        <v>0</v>
      </c>
      <c r="CI81" s="20">
        <v>0</v>
      </c>
      <c r="CJ81" s="20">
        <v>0</v>
      </c>
      <c r="CK81" s="20">
        <v>0</v>
      </c>
      <c r="CL81" s="20">
        <v>0</v>
      </c>
      <c r="CM81" s="20">
        <v>0</v>
      </c>
      <c r="CN81" s="20">
        <v>0</v>
      </c>
      <c r="CO81" s="20">
        <v>0</v>
      </c>
      <c r="CP81" s="20">
        <v>0</v>
      </c>
      <c r="CQ81" s="25" t="s">
        <v>2576</v>
      </c>
      <c r="CR81" s="25" t="s">
        <v>2576</v>
      </c>
      <c r="CS81" s="25" t="s">
        <v>2576</v>
      </c>
      <c r="CT81" s="20">
        <v>0</v>
      </c>
      <c r="CU81" s="20">
        <v>0</v>
      </c>
      <c r="CV81" s="20">
        <v>0</v>
      </c>
      <c r="CW81" s="20">
        <v>0</v>
      </c>
      <c r="CX81" s="20">
        <v>0</v>
      </c>
      <c r="CY81" s="20">
        <v>0</v>
      </c>
      <c r="CZ81" s="25" t="s">
        <v>2576</v>
      </c>
      <c r="DA81" s="25" t="s">
        <v>2576</v>
      </c>
      <c r="DB81" s="25" t="s">
        <v>2576</v>
      </c>
      <c r="DC81" s="20">
        <v>0</v>
      </c>
      <c r="DD81" s="20">
        <v>0</v>
      </c>
      <c r="DE81" s="20">
        <v>0</v>
      </c>
      <c r="DF81" s="20">
        <v>0</v>
      </c>
      <c r="DG81" s="29">
        <v>0</v>
      </c>
    </row>
    <row r="82" ht="15.4" customHeight="1" spans="1:111">
      <c r="A82" s="21" t="s">
        <v>2324</v>
      </c>
      <c r="B82" s="22" t="s">
        <v>1744</v>
      </c>
      <c r="C82" s="22" t="s">
        <v>1744</v>
      </c>
      <c r="D82" s="22" t="s">
        <v>2325</v>
      </c>
      <c r="E82" s="20">
        <v>1219196</v>
      </c>
      <c r="F82" s="20">
        <v>938493</v>
      </c>
      <c r="G82" s="20">
        <v>420953</v>
      </c>
      <c r="H82" s="20">
        <v>321540</v>
      </c>
      <c r="I82" s="20">
        <v>0</v>
      </c>
      <c r="J82" s="20">
        <v>50000</v>
      </c>
      <c r="K82" s="20">
        <v>0</v>
      </c>
      <c r="L82" s="20">
        <v>0</v>
      </c>
      <c r="M82" s="20">
        <v>0</v>
      </c>
      <c r="N82" s="20">
        <v>0</v>
      </c>
      <c r="O82" s="20">
        <v>0</v>
      </c>
      <c r="P82" s="20">
        <v>0</v>
      </c>
      <c r="Q82" s="20">
        <v>146000</v>
      </c>
      <c r="R82" s="20">
        <v>0</v>
      </c>
      <c r="S82" s="20">
        <v>0</v>
      </c>
      <c r="T82" s="20">
        <v>280703</v>
      </c>
      <c r="U82" s="20">
        <v>37520</v>
      </c>
      <c r="V82" s="20">
        <v>8066</v>
      </c>
      <c r="W82" s="20">
        <v>0</v>
      </c>
      <c r="X82" s="20">
        <v>0</v>
      </c>
      <c r="Y82" s="20">
        <v>7850</v>
      </c>
      <c r="Z82" s="20">
        <v>21230</v>
      </c>
      <c r="AA82" s="20">
        <v>4795</v>
      </c>
      <c r="AB82" s="20">
        <v>0</v>
      </c>
      <c r="AC82" s="20">
        <v>0</v>
      </c>
      <c r="AD82" s="20">
        <v>12393</v>
      </c>
      <c r="AE82" s="20">
        <v>0</v>
      </c>
      <c r="AF82" s="20">
        <v>13849</v>
      </c>
      <c r="AG82" s="20">
        <v>0</v>
      </c>
      <c r="AH82" s="20">
        <v>0</v>
      </c>
      <c r="AI82" s="20">
        <v>0</v>
      </c>
      <c r="AJ82" s="20">
        <v>49000</v>
      </c>
      <c r="AK82" s="20">
        <v>0</v>
      </c>
      <c r="AL82" s="20">
        <v>0</v>
      </c>
      <c r="AM82" s="20">
        <v>0</v>
      </c>
      <c r="AN82" s="20">
        <v>0</v>
      </c>
      <c r="AO82" s="20">
        <v>0</v>
      </c>
      <c r="AP82" s="20">
        <v>26500</v>
      </c>
      <c r="AQ82" s="20">
        <v>0</v>
      </c>
      <c r="AR82" s="20">
        <v>0</v>
      </c>
      <c r="AS82" s="20">
        <v>76000</v>
      </c>
      <c r="AT82" s="20">
        <v>0</v>
      </c>
      <c r="AU82" s="20">
        <v>23500</v>
      </c>
      <c r="AV82" s="20">
        <v>0</v>
      </c>
      <c r="AW82" s="20">
        <v>0</v>
      </c>
      <c r="AX82" s="20">
        <v>0</v>
      </c>
      <c r="AY82" s="20">
        <v>0</v>
      </c>
      <c r="AZ82" s="20">
        <v>0</v>
      </c>
      <c r="BA82" s="20">
        <v>0</v>
      </c>
      <c r="BB82" s="20">
        <v>0</v>
      </c>
      <c r="BC82" s="20">
        <v>0</v>
      </c>
      <c r="BD82" s="20">
        <v>0</v>
      </c>
      <c r="BE82" s="20">
        <v>0</v>
      </c>
      <c r="BF82" s="20">
        <v>0</v>
      </c>
      <c r="BG82" s="20">
        <v>0</v>
      </c>
      <c r="BH82" s="20">
        <v>0</v>
      </c>
      <c r="BI82" s="20">
        <v>0</v>
      </c>
      <c r="BJ82" s="20">
        <v>0</v>
      </c>
      <c r="BK82" s="20">
        <v>0</v>
      </c>
      <c r="BL82" s="20">
        <v>0</v>
      </c>
      <c r="BM82" s="25" t="s">
        <v>2576</v>
      </c>
      <c r="BN82" s="25" t="s">
        <v>2576</v>
      </c>
      <c r="BO82" s="25" t="s">
        <v>2576</v>
      </c>
      <c r="BP82" s="25" t="s">
        <v>2576</v>
      </c>
      <c r="BQ82" s="25" t="s">
        <v>2576</v>
      </c>
      <c r="BR82" s="25" t="s">
        <v>2576</v>
      </c>
      <c r="BS82" s="25" t="s">
        <v>2576</v>
      </c>
      <c r="BT82" s="25" t="s">
        <v>2576</v>
      </c>
      <c r="BU82" s="25" t="s">
        <v>2576</v>
      </c>
      <c r="BV82" s="25" t="s">
        <v>2576</v>
      </c>
      <c r="BW82" s="25" t="s">
        <v>2576</v>
      </c>
      <c r="BX82" s="25" t="s">
        <v>2576</v>
      </c>
      <c r="BY82" s="25" t="s">
        <v>2576</v>
      </c>
      <c r="BZ82" s="20">
        <v>0</v>
      </c>
      <c r="CA82" s="20">
        <v>0</v>
      </c>
      <c r="CB82" s="20">
        <v>0</v>
      </c>
      <c r="CC82" s="20">
        <v>0</v>
      </c>
      <c r="CD82" s="20">
        <v>0</v>
      </c>
      <c r="CE82" s="20">
        <v>0</v>
      </c>
      <c r="CF82" s="20">
        <v>0</v>
      </c>
      <c r="CG82" s="20">
        <v>0</v>
      </c>
      <c r="CH82" s="20">
        <v>0</v>
      </c>
      <c r="CI82" s="20">
        <v>0</v>
      </c>
      <c r="CJ82" s="20">
        <v>0</v>
      </c>
      <c r="CK82" s="20">
        <v>0</v>
      </c>
      <c r="CL82" s="20">
        <v>0</v>
      </c>
      <c r="CM82" s="20">
        <v>0</v>
      </c>
      <c r="CN82" s="20">
        <v>0</v>
      </c>
      <c r="CO82" s="20">
        <v>0</v>
      </c>
      <c r="CP82" s="20">
        <v>0</v>
      </c>
      <c r="CQ82" s="25" t="s">
        <v>2576</v>
      </c>
      <c r="CR82" s="25" t="s">
        <v>2576</v>
      </c>
      <c r="CS82" s="25" t="s">
        <v>2576</v>
      </c>
      <c r="CT82" s="20">
        <v>0</v>
      </c>
      <c r="CU82" s="20">
        <v>0</v>
      </c>
      <c r="CV82" s="20">
        <v>0</v>
      </c>
      <c r="CW82" s="20">
        <v>0</v>
      </c>
      <c r="CX82" s="20">
        <v>0</v>
      </c>
      <c r="CY82" s="20">
        <v>0</v>
      </c>
      <c r="CZ82" s="25" t="s">
        <v>2576</v>
      </c>
      <c r="DA82" s="25" t="s">
        <v>2576</v>
      </c>
      <c r="DB82" s="25" t="s">
        <v>2576</v>
      </c>
      <c r="DC82" s="20">
        <v>0</v>
      </c>
      <c r="DD82" s="20">
        <v>0</v>
      </c>
      <c r="DE82" s="20">
        <v>0</v>
      </c>
      <c r="DF82" s="20">
        <v>0</v>
      </c>
      <c r="DG82" s="29">
        <v>0</v>
      </c>
    </row>
    <row r="83" ht="15.4" customHeight="1" spans="1:111">
      <c r="A83" s="21" t="s">
        <v>2338</v>
      </c>
      <c r="B83" s="22" t="s">
        <v>1744</v>
      </c>
      <c r="C83" s="22" t="s">
        <v>1744</v>
      </c>
      <c r="D83" s="22" t="s">
        <v>2339</v>
      </c>
      <c r="E83" s="20">
        <v>11607675.16</v>
      </c>
      <c r="F83" s="20">
        <v>11607675.16</v>
      </c>
      <c r="G83" s="20">
        <v>0</v>
      </c>
      <c r="H83" s="20">
        <v>0</v>
      </c>
      <c r="I83" s="20">
        <v>0</v>
      </c>
      <c r="J83" s="20">
        <v>0</v>
      </c>
      <c r="K83" s="20">
        <v>0</v>
      </c>
      <c r="L83" s="20">
        <v>49361.06</v>
      </c>
      <c r="M83" s="20">
        <v>28766.64</v>
      </c>
      <c r="N83" s="20">
        <v>9336757.04</v>
      </c>
      <c r="O83" s="20">
        <v>1209979.55</v>
      </c>
      <c r="P83" s="20">
        <v>87740.87</v>
      </c>
      <c r="Q83" s="20">
        <v>0</v>
      </c>
      <c r="R83" s="20">
        <v>895070</v>
      </c>
      <c r="S83" s="20">
        <v>0</v>
      </c>
      <c r="T83" s="20">
        <v>0</v>
      </c>
      <c r="U83" s="20">
        <v>0</v>
      </c>
      <c r="V83" s="20">
        <v>0</v>
      </c>
      <c r="W83" s="20">
        <v>0</v>
      </c>
      <c r="X83" s="20">
        <v>0</v>
      </c>
      <c r="Y83" s="20">
        <v>0</v>
      </c>
      <c r="Z83" s="20">
        <v>0</v>
      </c>
      <c r="AA83" s="20">
        <v>0</v>
      </c>
      <c r="AB83" s="20">
        <v>0</v>
      </c>
      <c r="AC83" s="20">
        <v>0</v>
      </c>
      <c r="AD83" s="20">
        <v>0</v>
      </c>
      <c r="AE83" s="20">
        <v>0</v>
      </c>
      <c r="AF83" s="20">
        <v>0</v>
      </c>
      <c r="AG83" s="20">
        <v>0</v>
      </c>
      <c r="AH83" s="20">
        <v>0</v>
      </c>
      <c r="AI83" s="20">
        <v>0</v>
      </c>
      <c r="AJ83" s="20">
        <v>0</v>
      </c>
      <c r="AK83" s="20">
        <v>0</v>
      </c>
      <c r="AL83" s="20">
        <v>0</v>
      </c>
      <c r="AM83" s="20">
        <v>0</v>
      </c>
      <c r="AN83" s="20">
        <v>0</v>
      </c>
      <c r="AO83" s="20">
        <v>0</v>
      </c>
      <c r="AP83" s="20">
        <v>0</v>
      </c>
      <c r="AQ83" s="20">
        <v>0</v>
      </c>
      <c r="AR83" s="20">
        <v>0</v>
      </c>
      <c r="AS83" s="20">
        <v>0</v>
      </c>
      <c r="AT83" s="20">
        <v>0</v>
      </c>
      <c r="AU83" s="20">
        <v>0</v>
      </c>
      <c r="AV83" s="20">
        <v>0</v>
      </c>
      <c r="AW83" s="20">
        <v>0</v>
      </c>
      <c r="AX83" s="20">
        <v>0</v>
      </c>
      <c r="AY83" s="20">
        <v>0</v>
      </c>
      <c r="AZ83" s="20">
        <v>0</v>
      </c>
      <c r="BA83" s="20">
        <v>0</v>
      </c>
      <c r="BB83" s="20">
        <v>0</v>
      </c>
      <c r="BC83" s="20">
        <v>0</v>
      </c>
      <c r="BD83" s="20">
        <v>0</v>
      </c>
      <c r="BE83" s="20">
        <v>0</v>
      </c>
      <c r="BF83" s="20">
        <v>0</v>
      </c>
      <c r="BG83" s="20">
        <v>0</v>
      </c>
      <c r="BH83" s="20">
        <v>0</v>
      </c>
      <c r="BI83" s="20">
        <v>0</v>
      </c>
      <c r="BJ83" s="20">
        <v>0</v>
      </c>
      <c r="BK83" s="20">
        <v>0</v>
      </c>
      <c r="BL83" s="20">
        <v>0</v>
      </c>
      <c r="BM83" s="25" t="s">
        <v>2576</v>
      </c>
      <c r="BN83" s="25" t="s">
        <v>2576</v>
      </c>
      <c r="BO83" s="25" t="s">
        <v>2576</v>
      </c>
      <c r="BP83" s="25" t="s">
        <v>2576</v>
      </c>
      <c r="BQ83" s="25" t="s">
        <v>2576</v>
      </c>
      <c r="BR83" s="25" t="s">
        <v>2576</v>
      </c>
      <c r="BS83" s="25" t="s">
        <v>2576</v>
      </c>
      <c r="BT83" s="25" t="s">
        <v>2576</v>
      </c>
      <c r="BU83" s="25" t="s">
        <v>2576</v>
      </c>
      <c r="BV83" s="25" t="s">
        <v>2576</v>
      </c>
      <c r="BW83" s="25" t="s">
        <v>2576</v>
      </c>
      <c r="BX83" s="25" t="s">
        <v>2576</v>
      </c>
      <c r="BY83" s="25" t="s">
        <v>2576</v>
      </c>
      <c r="BZ83" s="20">
        <v>0</v>
      </c>
      <c r="CA83" s="20">
        <v>0</v>
      </c>
      <c r="CB83" s="20">
        <v>0</v>
      </c>
      <c r="CC83" s="20">
        <v>0</v>
      </c>
      <c r="CD83" s="20">
        <v>0</v>
      </c>
      <c r="CE83" s="20">
        <v>0</v>
      </c>
      <c r="CF83" s="20">
        <v>0</v>
      </c>
      <c r="CG83" s="20">
        <v>0</v>
      </c>
      <c r="CH83" s="20">
        <v>0</v>
      </c>
      <c r="CI83" s="20">
        <v>0</v>
      </c>
      <c r="CJ83" s="20">
        <v>0</v>
      </c>
      <c r="CK83" s="20">
        <v>0</v>
      </c>
      <c r="CL83" s="20">
        <v>0</v>
      </c>
      <c r="CM83" s="20">
        <v>0</v>
      </c>
      <c r="CN83" s="20">
        <v>0</v>
      </c>
      <c r="CO83" s="20">
        <v>0</v>
      </c>
      <c r="CP83" s="20">
        <v>0</v>
      </c>
      <c r="CQ83" s="25" t="s">
        <v>2576</v>
      </c>
      <c r="CR83" s="25" t="s">
        <v>2576</v>
      </c>
      <c r="CS83" s="25" t="s">
        <v>2576</v>
      </c>
      <c r="CT83" s="20">
        <v>0</v>
      </c>
      <c r="CU83" s="20">
        <v>0</v>
      </c>
      <c r="CV83" s="20">
        <v>0</v>
      </c>
      <c r="CW83" s="20">
        <v>0</v>
      </c>
      <c r="CX83" s="20">
        <v>0</v>
      </c>
      <c r="CY83" s="20">
        <v>0</v>
      </c>
      <c r="CZ83" s="25" t="s">
        <v>2576</v>
      </c>
      <c r="DA83" s="25" t="s">
        <v>2576</v>
      </c>
      <c r="DB83" s="25" t="s">
        <v>2576</v>
      </c>
      <c r="DC83" s="20">
        <v>0</v>
      </c>
      <c r="DD83" s="20">
        <v>0</v>
      </c>
      <c r="DE83" s="20">
        <v>0</v>
      </c>
      <c r="DF83" s="20">
        <v>0</v>
      </c>
      <c r="DG83" s="29">
        <v>0</v>
      </c>
    </row>
    <row r="84" ht="15.4" customHeight="1" spans="1:111">
      <c r="A84" s="21" t="s">
        <v>2340</v>
      </c>
      <c r="B84" s="22" t="s">
        <v>1744</v>
      </c>
      <c r="C84" s="22" t="s">
        <v>1744</v>
      </c>
      <c r="D84" s="22" t="s">
        <v>2341</v>
      </c>
      <c r="E84" s="20">
        <v>6307675.16</v>
      </c>
      <c r="F84" s="20">
        <v>6307675.16</v>
      </c>
      <c r="G84" s="20">
        <v>0</v>
      </c>
      <c r="H84" s="20">
        <v>0</v>
      </c>
      <c r="I84" s="20">
        <v>0</v>
      </c>
      <c r="J84" s="20">
        <v>0</v>
      </c>
      <c r="K84" s="20">
        <v>0</v>
      </c>
      <c r="L84" s="20">
        <v>49361.06</v>
      </c>
      <c r="M84" s="20">
        <v>28766.64</v>
      </c>
      <c r="N84" s="20">
        <v>4926237.04</v>
      </c>
      <c r="O84" s="20">
        <v>1209979.55</v>
      </c>
      <c r="P84" s="20">
        <v>87740.87</v>
      </c>
      <c r="Q84" s="20">
        <v>0</v>
      </c>
      <c r="R84" s="20">
        <v>5590</v>
      </c>
      <c r="S84" s="20">
        <v>0</v>
      </c>
      <c r="T84" s="20">
        <v>0</v>
      </c>
      <c r="U84" s="20">
        <v>0</v>
      </c>
      <c r="V84" s="20">
        <v>0</v>
      </c>
      <c r="W84" s="20">
        <v>0</v>
      </c>
      <c r="X84" s="20">
        <v>0</v>
      </c>
      <c r="Y84" s="20">
        <v>0</v>
      </c>
      <c r="Z84" s="20">
        <v>0</v>
      </c>
      <c r="AA84" s="20">
        <v>0</v>
      </c>
      <c r="AB84" s="20">
        <v>0</v>
      </c>
      <c r="AC84" s="20">
        <v>0</v>
      </c>
      <c r="AD84" s="20">
        <v>0</v>
      </c>
      <c r="AE84" s="20">
        <v>0</v>
      </c>
      <c r="AF84" s="20">
        <v>0</v>
      </c>
      <c r="AG84" s="20">
        <v>0</v>
      </c>
      <c r="AH84" s="20">
        <v>0</v>
      </c>
      <c r="AI84" s="20">
        <v>0</v>
      </c>
      <c r="AJ84" s="20">
        <v>0</v>
      </c>
      <c r="AK84" s="20">
        <v>0</v>
      </c>
      <c r="AL84" s="20">
        <v>0</v>
      </c>
      <c r="AM84" s="20">
        <v>0</v>
      </c>
      <c r="AN84" s="20">
        <v>0</v>
      </c>
      <c r="AO84" s="20">
        <v>0</v>
      </c>
      <c r="AP84" s="20">
        <v>0</v>
      </c>
      <c r="AQ84" s="20">
        <v>0</v>
      </c>
      <c r="AR84" s="20">
        <v>0</v>
      </c>
      <c r="AS84" s="20">
        <v>0</v>
      </c>
      <c r="AT84" s="20">
        <v>0</v>
      </c>
      <c r="AU84" s="20">
        <v>0</v>
      </c>
      <c r="AV84" s="20">
        <v>0</v>
      </c>
      <c r="AW84" s="20">
        <v>0</v>
      </c>
      <c r="AX84" s="20">
        <v>0</v>
      </c>
      <c r="AY84" s="20">
        <v>0</v>
      </c>
      <c r="AZ84" s="20">
        <v>0</v>
      </c>
      <c r="BA84" s="20">
        <v>0</v>
      </c>
      <c r="BB84" s="20">
        <v>0</v>
      </c>
      <c r="BC84" s="20">
        <v>0</v>
      </c>
      <c r="BD84" s="20">
        <v>0</v>
      </c>
      <c r="BE84" s="20">
        <v>0</v>
      </c>
      <c r="BF84" s="20">
        <v>0</v>
      </c>
      <c r="BG84" s="20">
        <v>0</v>
      </c>
      <c r="BH84" s="20">
        <v>0</v>
      </c>
      <c r="BI84" s="20">
        <v>0</v>
      </c>
      <c r="BJ84" s="20">
        <v>0</v>
      </c>
      <c r="BK84" s="20">
        <v>0</v>
      </c>
      <c r="BL84" s="20">
        <v>0</v>
      </c>
      <c r="BM84" s="25" t="s">
        <v>2576</v>
      </c>
      <c r="BN84" s="25" t="s">
        <v>2576</v>
      </c>
      <c r="BO84" s="25" t="s">
        <v>2576</v>
      </c>
      <c r="BP84" s="25" t="s">
        <v>2576</v>
      </c>
      <c r="BQ84" s="25" t="s">
        <v>2576</v>
      </c>
      <c r="BR84" s="25" t="s">
        <v>2576</v>
      </c>
      <c r="BS84" s="25" t="s">
        <v>2576</v>
      </c>
      <c r="BT84" s="25" t="s">
        <v>2576</v>
      </c>
      <c r="BU84" s="25" t="s">
        <v>2576</v>
      </c>
      <c r="BV84" s="25" t="s">
        <v>2576</v>
      </c>
      <c r="BW84" s="25" t="s">
        <v>2576</v>
      </c>
      <c r="BX84" s="25" t="s">
        <v>2576</v>
      </c>
      <c r="BY84" s="25" t="s">
        <v>2576</v>
      </c>
      <c r="BZ84" s="20">
        <v>0</v>
      </c>
      <c r="CA84" s="20">
        <v>0</v>
      </c>
      <c r="CB84" s="20">
        <v>0</v>
      </c>
      <c r="CC84" s="20">
        <v>0</v>
      </c>
      <c r="CD84" s="20">
        <v>0</v>
      </c>
      <c r="CE84" s="20">
        <v>0</v>
      </c>
      <c r="CF84" s="20">
        <v>0</v>
      </c>
      <c r="CG84" s="20">
        <v>0</v>
      </c>
      <c r="CH84" s="20">
        <v>0</v>
      </c>
      <c r="CI84" s="20">
        <v>0</v>
      </c>
      <c r="CJ84" s="20">
        <v>0</v>
      </c>
      <c r="CK84" s="20">
        <v>0</v>
      </c>
      <c r="CL84" s="20">
        <v>0</v>
      </c>
      <c r="CM84" s="20">
        <v>0</v>
      </c>
      <c r="CN84" s="20">
        <v>0</v>
      </c>
      <c r="CO84" s="20">
        <v>0</v>
      </c>
      <c r="CP84" s="20">
        <v>0</v>
      </c>
      <c r="CQ84" s="25" t="s">
        <v>2576</v>
      </c>
      <c r="CR84" s="25" t="s">
        <v>2576</v>
      </c>
      <c r="CS84" s="25" t="s">
        <v>2576</v>
      </c>
      <c r="CT84" s="20">
        <v>0</v>
      </c>
      <c r="CU84" s="20">
        <v>0</v>
      </c>
      <c r="CV84" s="20">
        <v>0</v>
      </c>
      <c r="CW84" s="20">
        <v>0</v>
      </c>
      <c r="CX84" s="20">
        <v>0</v>
      </c>
      <c r="CY84" s="20">
        <v>0</v>
      </c>
      <c r="CZ84" s="25" t="s">
        <v>2576</v>
      </c>
      <c r="DA84" s="25" t="s">
        <v>2576</v>
      </c>
      <c r="DB84" s="25" t="s">
        <v>2576</v>
      </c>
      <c r="DC84" s="20">
        <v>0</v>
      </c>
      <c r="DD84" s="20">
        <v>0</v>
      </c>
      <c r="DE84" s="20">
        <v>0</v>
      </c>
      <c r="DF84" s="20">
        <v>0</v>
      </c>
      <c r="DG84" s="29">
        <v>0</v>
      </c>
    </row>
    <row r="85" ht="15.4" customHeight="1" spans="1:111">
      <c r="A85" s="21" t="s">
        <v>2342</v>
      </c>
      <c r="B85" s="22" t="s">
        <v>1744</v>
      </c>
      <c r="C85" s="22" t="s">
        <v>1744</v>
      </c>
      <c r="D85" s="22" t="s">
        <v>2343</v>
      </c>
      <c r="E85" s="20">
        <v>5300000</v>
      </c>
      <c r="F85" s="20">
        <v>5300000</v>
      </c>
      <c r="G85" s="20">
        <v>0</v>
      </c>
      <c r="H85" s="20">
        <v>0</v>
      </c>
      <c r="I85" s="20">
        <v>0</v>
      </c>
      <c r="J85" s="20">
        <v>0</v>
      </c>
      <c r="K85" s="20">
        <v>0</v>
      </c>
      <c r="L85" s="20">
        <v>0</v>
      </c>
      <c r="M85" s="20">
        <v>0</v>
      </c>
      <c r="N85" s="20">
        <v>4410520</v>
      </c>
      <c r="O85" s="20">
        <v>0</v>
      </c>
      <c r="P85" s="20">
        <v>0</v>
      </c>
      <c r="Q85" s="20">
        <v>0</v>
      </c>
      <c r="R85" s="20">
        <v>889480</v>
      </c>
      <c r="S85" s="20">
        <v>0</v>
      </c>
      <c r="T85" s="20">
        <v>0</v>
      </c>
      <c r="U85" s="20">
        <v>0</v>
      </c>
      <c r="V85" s="20">
        <v>0</v>
      </c>
      <c r="W85" s="20">
        <v>0</v>
      </c>
      <c r="X85" s="20">
        <v>0</v>
      </c>
      <c r="Y85" s="20">
        <v>0</v>
      </c>
      <c r="Z85" s="20">
        <v>0</v>
      </c>
      <c r="AA85" s="20">
        <v>0</v>
      </c>
      <c r="AB85" s="20">
        <v>0</v>
      </c>
      <c r="AC85" s="20">
        <v>0</v>
      </c>
      <c r="AD85" s="20">
        <v>0</v>
      </c>
      <c r="AE85" s="20">
        <v>0</v>
      </c>
      <c r="AF85" s="20">
        <v>0</v>
      </c>
      <c r="AG85" s="20">
        <v>0</v>
      </c>
      <c r="AH85" s="20">
        <v>0</v>
      </c>
      <c r="AI85" s="20">
        <v>0</v>
      </c>
      <c r="AJ85" s="20">
        <v>0</v>
      </c>
      <c r="AK85" s="20">
        <v>0</v>
      </c>
      <c r="AL85" s="20">
        <v>0</v>
      </c>
      <c r="AM85" s="20">
        <v>0</v>
      </c>
      <c r="AN85" s="20">
        <v>0</v>
      </c>
      <c r="AO85" s="20">
        <v>0</v>
      </c>
      <c r="AP85" s="20">
        <v>0</v>
      </c>
      <c r="AQ85" s="20">
        <v>0</v>
      </c>
      <c r="AR85" s="20">
        <v>0</v>
      </c>
      <c r="AS85" s="20">
        <v>0</v>
      </c>
      <c r="AT85" s="20">
        <v>0</v>
      </c>
      <c r="AU85" s="20">
        <v>0</v>
      </c>
      <c r="AV85" s="20">
        <v>0</v>
      </c>
      <c r="AW85" s="20">
        <v>0</v>
      </c>
      <c r="AX85" s="20">
        <v>0</v>
      </c>
      <c r="AY85" s="20">
        <v>0</v>
      </c>
      <c r="AZ85" s="20">
        <v>0</v>
      </c>
      <c r="BA85" s="20">
        <v>0</v>
      </c>
      <c r="BB85" s="20">
        <v>0</v>
      </c>
      <c r="BC85" s="20">
        <v>0</v>
      </c>
      <c r="BD85" s="20">
        <v>0</v>
      </c>
      <c r="BE85" s="20">
        <v>0</v>
      </c>
      <c r="BF85" s="20">
        <v>0</v>
      </c>
      <c r="BG85" s="20">
        <v>0</v>
      </c>
      <c r="BH85" s="20">
        <v>0</v>
      </c>
      <c r="BI85" s="20">
        <v>0</v>
      </c>
      <c r="BJ85" s="20">
        <v>0</v>
      </c>
      <c r="BK85" s="20">
        <v>0</v>
      </c>
      <c r="BL85" s="20">
        <v>0</v>
      </c>
      <c r="BM85" s="25" t="s">
        <v>2576</v>
      </c>
      <c r="BN85" s="25" t="s">
        <v>2576</v>
      </c>
      <c r="BO85" s="25" t="s">
        <v>2576</v>
      </c>
      <c r="BP85" s="25" t="s">
        <v>2576</v>
      </c>
      <c r="BQ85" s="25" t="s">
        <v>2576</v>
      </c>
      <c r="BR85" s="25" t="s">
        <v>2576</v>
      </c>
      <c r="BS85" s="25" t="s">
        <v>2576</v>
      </c>
      <c r="BT85" s="25" t="s">
        <v>2576</v>
      </c>
      <c r="BU85" s="25" t="s">
        <v>2576</v>
      </c>
      <c r="BV85" s="25" t="s">
        <v>2576</v>
      </c>
      <c r="BW85" s="25" t="s">
        <v>2576</v>
      </c>
      <c r="BX85" s="25" t="s">
        <v>2576</v>
      </c>
      <c r="BY85" s="25" t="s">
        <v>2576</v>
      </c>
      <c r="BZ85" s="20">
        <v>0</v>
      </c>
      <c r="CA85" s="20">
        <v>0</v>
      </c>
      <c r="CB85" s="20">
        <v>0</v>
      </c>
      <c r="CC85" s="20">
        <v>0</v>
      </c>
      <c r="CD85" s="20">
        <v>0</v>
      </c>
      <c r="CE85" s="20">
        <v>0</v>
      </c>
      <c r="CF85" s="20">
        <v>0</v>
      </c>
      <c r="CG85" s="20">
        <v>0</v>
      </c>
      <c r="CH85" s="20">
        <v>0</v>
      </c>
      <c r="CI85" s="20">
        <v>0</v>
      </c>
      <c r="CJ85" s="20">
        <v>0</v>
      </c>
      <c r="CK85" s="20">
        <v>0</v>
      </c>
      <c r="CL85" s="20">
        <v>0</v>
      </c>
      <c r="CM85" s="20">
        <v>0</v>
      </c>
      <c r="CN85" s="20">
        <v>0</v>
      </c>
      <c r="CO85" s="20">
        <v>0</v>
      </c>
      <c r="CP85" s="20">
        <v>0</v>
      </c>
      <c r="CQ85" s="25" t="s">
        <v>2576</v>
      </c>
      <c r="CR85" s="25" t="s">
        <v>2576</v>
      </c>
      <c r="CS85" s="25" t="s">
        <v>2576</v>
      </c>
      <c r="CT85" s="20">
        <v>0</v>
      </c>
      <c r="CU85" s="20">
        <v>0</v>
      </c>
      <c r="CV85" s="20">
        <v>0</v>
      </c>
      <c r="CW85" s="20">
        <v>0</v>
      </c>
      <c r="CX85" s="20">
        <v>0</v>
      </c>
      <c r="CY85" s="20">
        <v>0</v>
      </c>
      <c r="CZ85" s="25" t="s">
        <v>2576</v>
      </c>
      <c r="DA85" s="25" t="s">
        <v>2576</v>
      </c>
      <c r="DB85" s="25" t="s">
        <v>2576</v>
      </c>
      <c r="DC85" s="20">
        <v>0</v>
      </c>
      <c r="DD85" s="20">
        <v>0</v>
      </c>
      <c r="DE85" s="20">
        <v>0</v>
      </c>
      <c r="DF85" s="20">
        <v>0</v>
      </c>
      <c r="DG85" s="29">
        <v>0</v>
      </c>
    </row>
    <row r="86" ht="15.4" customHeight="1" spans="1:111">
      <c r="A86" s="21" t="s">
        <v>2348</v>
      </c>
      <c r="B86" s="22" t="s">
        <v>1744</v>
      </c>
      <c r="C86" s="22" t="s">
        <v>1744</v>
      </c>
      <c r="D86" s="22" t="s">
        <v>2349</v>
      </c>
      <c r="E86" s="20">
        <v>180810.91</v>
      </c>
      <c r="F86" s="20">
        <v>179174.62</v>
      </c>
      <c r="G86" s="20">
        <v>87261</v>
      </c>
      <c r="H86" s="20">
        <v>45785</v>
      </c>
      <c r="I86" s="20">
        <v>0</v>
      </c>
      <c r="J86" s="20">
        <v>4480</v>
      </c>
      <c r="K86" s="20">
        <v>0</v>
      </c>
      <c r="L86" s="20">
        <v>21.92</v>
      </c>
      <c r="M86" s="20">
        <v>0</v>
      </c>
      <c r="N86" s="20">
        <v>21593.2</v>
      </c>
      <c r="O86" s="20">
        <v>0</v>
      </c>
      <c r="P86" s="20">
        <v>3833.5</v>
      </c>
      <c r="Q86" s="20">
        <v>0</v>
      </c>
      <c r="R86" s="20">
        <v>0</v>
      </c>
      <c r="S86" s="20">
        <v>16200</v>
      </c>
      <c r="T86" s="20">
        <v>1636.29</v>
      </c>
      <c r="U86" s="20">
        <v>1636.29</v>
      </c>
      <c r="V86" s="20">
        <v>0</v>
      </c>
      <c r="W86" s="20">
        <v>0</v>
      </c>
      <c r="X86" s="20">
        <v>0</v>
      </c>
      <c r="Y86" s="20">
        <v>0</v>
      </c>
      <c r="Z86" s="20">
        <v>0</v>
      </c>
      <c r="AA86" s="20">
        <v>0</v>
      </c>
      <c r="AB86" s="20">
        <v>0</v>
      </c>
      <c r="AC86" s="20">
        <v>0</v>
      </c>
      <c r="AD86" s="20">
        <v>0</v>
      </c>
      <c r="AE86" s="20">
        <v>0</v>
      </c>
      <c r="AF86" s="20">
        <v>0</v>
      </c>
      <c r="AG86" s="20">
        <v>0</v>
      </c>
      <c r="AH86" s="20">
        <v>0</v>
      </c>
      <c r="AI86" s="20">
        <v>0</v>
      </c>
      <c r="AJ86" s="20">
        <v>0</v>
      </c>
      <c r="AK86" s="20">
        <v>0</v>
      </c>
      <c r="AL86" s="20">
        <v>0</v>
      </c>
      <c r="AM86" s="20">
        <v>0</v>
      </c>
      <c r="AN86" s="20">
        <v>0</v>
      </c>
      <c r="AO86" s="20">
        <v>0</v>
      </c>
      <c r="AP86" s="20">
        <v>0</v>
      </c>
      <c r="AQ86" s="20">
        <v>0</v>
      </c>
      <c r="AR86" s="20">
        <v>0</v>
      </c>
      <c r="AS86" s="20">
        <v>0</v>
      </c>
      <c r="AT86" s="20">
        <v>0</v>
      </c>
      <c r="AU86" s="20">
        <v>0</v>
      </c>
      <c r="AV86" s="20">
        <v>0</v>
      </c>
      <c r="AW86" s="20">
        <v>0</v>
      </c>
      <c r="AX86" s="20">
        <v>0</v>
      </c>
      <c r="AY86" s="20">
        <v>0</v>
      </c>
      <c r="AZ86" s="20">
        <v>0</v>
      </c>
      <c r="BA86" s="20">
        <v>0</v>
      </c>
      <c r="BB86" s="20">
        <v>0</v>
      </c>
      <c r="BC86" s="20">
        <v>0</v>
      </c>
      <c r="BD86" s="20">
        <v>0</v>
      </c>
      <c r="BE86" s="20">
        <v>0</v>
      </c>
      <c r="BF86" s="20">
        <v>0</v>
      </c>
      <c r="BG86" s="20">
        <v>0</v>
      </c>
      <c r="BH86" s="20">
        <v>0</v>
      </c>
      <c r="BI86" s="20">
        <v>0</v>
      </c>
      <c r="BJ86" s="20">
        <v>0</v>
      </c>
      <c r="BK86" s="20">
        <v>0</v>
      </c>
      <c r="BL86" s="20">
        <v>0</v>
      </c>
      <c r="BM86" s="25" t="s">
        <v>2576</v>
      </c>
      <c r="BN86" s="25" t="s">
        <v>2576</v>
      </c>
      <c r="BO86" s="25" t="s">
        <v>2576</v>
      </c>
      <c r="BP86" s="25" t="s">
        <v>2576</v>
      </c>
      <c r="BQ86" s="25" t="s">
        <v>2576</v>
      </c>
      <c r="BR86" s="25" t="s">
        <v>2576</v>
      </c>
      <c r="BS86" s="25" t="s">
        <v>2576</v>
      </c>
      <c r="BT86" s="25" t="s">
        <v>2576</v>
      </c>
      <c r="BU86" s="25" t="s">
        <v>2576</v>
      </c>
      <c r="BV86" s="25" t="s">
        <v>2576</v>
      </c>
      <c r="BW86" s="25" t="s">
        <v>2576</v>
      </c>
      <c r="BX86" s="25" t="s">
        <v>2576</v>
      </c>
      <c r="BY86" s="25" t="s">
        <v>2576</v>
      </c>
      <c r="BZ86" s="20">
        <v>0</v>
      </c>
      <c r="CA86" s="20">
        <v>0</v>
      </c>
      <c r="CB86" s="20">
        <v>0</v>
      </c>
      <c r="CC86" s="20">
        <v>0</v>
      </c>
      <c r="CD86" s="20">
        <v>0</v>
      </c>
      <c r="CE86" s="20">
        <v>0</v>
      </c>
      <c r="CF86" s="20">
        <v>0</v>
      </c>
      <c r="CG86" s="20">
        <v>0</v>
      </c>
      <c r="CH86" s="20">
        <v>0</v>
      </c>
      <c r="CI86" s="20">
        <v>0</v>
      </c>
      <c r="CJ86" s="20">
        <v>0</v>
      </c>
      <c r="CK86" s="20">
        <v>0</v>
      </c>
      <c r="CL86" s="20">
        <v>0</v>
      </c>
      <c r="CM86" s="20">
        <v>0</v>
      </c>
      <c r="CN86" s="20">
        <v>0</v>
      </c>
      <c r="CO86" s="20">
        <v>0</v>
      </c>
      <c r="CP86" s="20">
        <v>0</v>
      </c>
      <c r="CQ86" s="25" t="s">
        <v>2576</v>
      </c>
      <c r="CR86" s="25" t="s">
        <v>2576</v>
      </c>
      <c r="CS86" s="25" t="s">
        <v>2576</v>
      </c>
      <c r="CT86" s="20">
        <v>0</v>
      </c>
      <c r="CU86" s="20">
        <v>0</v>
      </c>
      <c r="CV86" s="20">
        <v>0</v>
      </c>
      <c r="CW86" s="20">
        <v>0</v>
      </c>
      <c r="CX86" s="20">
        <v>0</v>
      </c>
      <c r="CY86" s="20">
        <v>0</v>
      </c>
      <c r="CZ86" s="25" t="s">
        <v>2576</v>
      </c>
      <c r="DA86" s="25" t="s">
        <v>2576</v>
      </c>
      <c r="DB86" s="25" t="s">
        <v>2576</v>
      </c>
      <c r="DC86" s="20">
        <v>0</v>
      </c>
      <c r="DD86" s="20">
        <v>0</v>
      </c>
      <c r="DE86" s="20">
        <v>0</v>
      </c>
      <c r="DF86" s="20">
        <v>0</v>
      </c>
      <c r="DG86" s="29">
        <v>0</v>
      </c>
    </row>
    <row r="87" ht="15.4" customHeight="1" spans="1:111">
      <c r="A87" s="21" t="s">
        <v>2350</v>
      </c>
      <c r="B87" s="22" t="s">
        <v>1744</v>
      </c>
      <c r="C87" s="22" t="s">
        <v>1744</v>
      </c>
      <c r="D87" s="22" t="s">
        <v>1955</v>
      </c>
      <c r="E87" s="20">
        <v>180810.91</v>
      </c>
      <c r="F87" s="20">
        <v>179174.62</v>
      </c>
      <c r="G87" s="20">
        <v>87261</v>
      </c>
      <c r="H87" s="20">
        <v>45785</v>
      </c>
      <c r="I87" s="20">
        <v>0</v>
      </c>
      <c r="J87" s="20">
        <v>4480</v>
      </c>
      <c r="K87" s="20">
        <v>0</v>
      </c>
      <c r="L87" s="20">
        <v>21.92</v>
      </c>
      <c r="M87" s="20">
        <v>0</v>
      </c>
      <c r="N87" s="20">
        <v>21593.2</v>
      </c>
      <c r="O87" s="20">
        <v>0</v>
      </c>
      <c r="P87" s="20">
        <v>3833.5</v>
      </c>
      <c r="Q87" s="20">
        <v>0</v>
      </c>
      <c r="R87" s="20">
        <v>0</v>
      </c>
      <c r="S87" s="20">
        <v>16200</v>
      </c>
      <c r="T87" s="20">
        <v>1636.29</v>
      </c>
      <c r="U87" s="20">
        <v>1636.29</v>
      </c>
      <c r="V87" s="20">
        <v>0</v>
      </c>
      <c r="W87" s="20">
        <v>0</v>
      </c>
      <c r="X87" s="20">
        <v>0</v>
      </c>
      <c r="Y87" s="20">
        <v>0</v>
      </c>
      <c r="Z87" s="20">
        <v>0</v>
      </c>
      <c r="AA87" s="20">
        <v>0</v>
      </c>
      <c r="AB87" s="20">
        <v>0</v>
      </c>
      <c r="AC87" s="20">
        <v>0</v>
      </c>
      <c r="AD87" s="20">
        <v>0</v>
      </c>
      <c r="AE87" s="20">
        <v>0</v>
      </c>
      <c r="AF87" s="20">
        <v>0</v>
      </c>
      <c r="AG87" s="20">
        <v>0</v>
      </c>
      <c r="AH87" s="20">
        <v>0</v>
      </c>
      <c r="AI87" s="20">
        <v>0</v>
      </c>
      <c r="AJ87" s="20">
        <v>0</v>
      </c>
      <c r="AK87" s="20">
        <v>0</v>
      </c>
      <c r="AL87" s="20">
        <v>0</v>
      </c>
      <c r="AM87" s="20">
        <v>0</v>
      </c>
      <c r="AN87" s="20">
        <v>0</v>
      </c>
      <c r="AO87" s="20">
        <v>0</v>
      </c>
      <c r="AP87" s="20">
        <v>0</v>
      </c>
      <c r="AQ87" s="20">
        <v>0</v>
      </c>
      <c r="AR87" s="20">
        <v>0</v>
      </c>
      <c r="AS87" s="20">
        <v>0</v>
      </c>
      <c r="AT87" s="20">
        <v>0</v>
      </c>
      <c r="AU87" s="20">
        <v>0</v>
      </c>
      <c r="AV87" s="20">
        <v>0</v>
      </c>
      <c r="AW87" s="20">
        <v>0</v>
      </c>
      <c r="AX87" s="20">
        <v>0</v>
      </c>
      <c r="AY87" s="20">
        <v>0</v>
      </c>
      <c r="AZ87" s="20">
        <v>0</v>
      </c>
      <c r="BA87" s="20">
        <v>0</v>
      </c>
      <c r="BB87" s="20">
        <v>0</v>
      </c>
      <c r="BC87" s="20">
        <v>0</v>
      </c>
      <c r="BD87" s="20">
        <v>0</v>
      </c>
      <c r="BE87" s="20">
        <v>0</v>
      </c>
      <c r="BF87" s="20">
        <v>0</v>
      </c>
      <c r="BG87" s="20">
        <v>0</v>
      </c>
      <c r="BH87" s="20">
        <v>0</v>
      </c>
      <c r="BI87" s="20">
        <v>0</v>
      </c>
      <c r="BJ87" s="20">
        <v>0</v>
      </c>
      <c r="BK87" s="20">
        <v>0</v>
      </c>
      <c r="BL87" s="20">
        <v>0</v>
      </c>
      <c r="BM87" s="25" t="s">
        <v>2576</v>
      </c>
      <c r="BN87" s="25" t="s">
        <v>2576</v>
      </c>
      <c r="BO87" s="25" t="s">
        <v>2576</v>
      </c>
      <c r="BP87" s="25" t="s">
        <v>2576</v>
      </c>
      <c r="BQ87" s="25" t="s">
        <v>2576</v>
      </c>
      <c r="BR87" s="25" t="s">
        <v>2576</v>
      </c>
      <c r="BS87" s="25" t="s">
        <v>2576</v>
      </c>
      <c r="BT87" s="25" t="s">
        <v>2576</v>
      </c>
      <c r="BU87" s="25" t="s">
        <v>2576</v>
      </c>
      <c r="BV87" s="25" t="s">
        <v>2576</v>
      </c>
      <c r="BW87" s="25" t="s">
        <v>2576</v>
      </c>
      <c r="BX87" s="25" t="s">
        <v>2576</v>
      </c>
      <c r="BY87" s="25" t="s">
        <v>2576</v>
      </c>
      <c r="BZ87" s="20">
        <v>0</v>
      </c>
      <c r="CA87" s="20">
        <v>0</v>
      </c>
      <c r="CB87" s="20">
        <v>0</v>
      </c>
      <c r="CC87" s="20">
        <v>0</v>
      </c>
      <c r="CD87" s="20">
        <v>0</v>
      </c>
      <c r="CE87" s="20">
        <v>0</v>
      </c>
      <c r="CF87" s="20">
        <v>0</v>
      </c>
      <c r="CG87" s="20">
        <v>0</v>
      </c>
      <c r="CH87" s="20">
        <v>0</v>
      </c>
      <c r="CI87" s="20">
        <v>0</v>
      </c>
      <c r="CJ87" s="20">
        <v>0</v>
      </c>
      <c r="CK87" s="20">
        <v>0</v>
      </c>
      <c r="CL87" s="20">
        <v>0</v>
      </c>
      <c r="CM87" s="20">
        <v>0</v>
      </c>
      <c r="CN87" s="20">
        <v>0</v>
      </c>
      <c r="CO87" s="20">
        <v>0</v>
      </c>
      <c r="CP87" s="20">
        <v>0</v>
      </c>
      <c r="CQ87" s="25" t="s">
        <v>2576</v>
      </c>
      <c r="CR87" s="25" t="s">
        <v>2576</v>
      </c>
      <c r="CS87" s="25" t="s">
        <v>2576</v>
      </c>
      <c r="CT87" s="20">
        <v>0</v>
      </c>
      <c r="CU87" s="20">
        <v>0</v>
      </c>
      <c r="CV87" s="20">
        <v>0</v>
      </c>
      <c r="CW87" s="20">
        <v>0</v>
      </c>
      <c r="CX87" s="20">
        <v>0</v>
      </c>
      <c r="CY87" s="20">
        <v>0</v>
      </c>
      <c r="CZ87" s="25" t="s">
        <v>2576</v>
      </c>
      <c r="DA87" s="25" t="s">
        <v>2576</v>
      </c>
      <c r="DB87" s="25" t="s">
        <v>2576</v>
      </c>
      <c r="DC87" s="20">
        <v>0</v>
      </c>
      <c r="DD87" s="20">
        <v>0</v>
      </c>
      <c r="DE87" s="20">
        <v>0</v>
      </c>
      <c r="DF87" s="20">
        <v>0</v>
      </c>
      <c r="DG87" s="29">
        <v>0</v>
      </c>
    </row>
    <row r="88" ht="15.4" customHeight="1" spans="1:111">
      <c r="A88" s="21" t="s">
        <v>2365</v>
      </c>
      <c r="B88" s="22" t="s">
        <v>1744</v>
      </c>
      <c r="C88" s="22" t="s">
        <v>1744</v>
      </c>
      <c r="D88" s="22" t="s">
        <v>1226</v>
      </c>
      <c r="E88" s="20">
        <v>35000</v>
      </c>
      <c r="F88" s="20">
        <v>35000</v>
      </c>
      <c r="G88" s="20">
        <v>35000</v>
      </c>
      <c r="H88" s="20">
        <v>0</v>
      </c>
      <c r="I88" s="20">
        <v>0</v>
      </c>
      <c r="J88" s="20">
        <v>0</v>
      </c>
      <c r="K88" s="20">
        <v>0</v>
      </c>
      <c r="L88" s="20">
        <v>0</v>
      </c>
      <c r="M88" s="20">
        <v>0</v>
      </c>
      <c r="N88" s="20">
        <v>0</v>
      </c>
      <c r="O88" s="20">
        <v>0</v>
      </c>
      <c r="P88" s="20">
        <v>0</v>
      </c>
      <c r="Q88" s="20">
        <v>0</v>
      </c>
      <c r="R88" s="20">
        <v>0</v>
      </c>
      <c r="S88" s="20">
        <v>0</v>
      </c>
      <c r="T88" s="20">
        <v>0</v>
      </c>
      <c r="U88" s="20">
        <v>0</v>
      </c>
      <c r="V88" s="20">
        <v>0</v>
      </c>
      <c r="W88" s="20">
        <v>0</v>
      </c>
      <c r="X88" s="20">
        <v>0</v>
      </c>
      <c r="Y88" s="20">
        <v>0</v>
      </c>
      <c r="Z88" s="20">
        <v>0</v>
      </c>
      <c r="AA88" s="20">
        <v>0</v>
      </c>
      <c r="AB88" s="20">
        <v>0</v>
      </c>
      <c r="AC88" s="20">
        <v>0</v>
      </c>
      <c r="AD88" s="20">
        <v>0</v>
      </c>
      <c r="AE88" s="20">
        <v>0</v>
      </c>
      <c r="AF88" s="20">
        <v>0</v>
      </c>
      <c r="AG88" s="20">
        <v>0</v>
      </c>
      <c r="AH88" s="20">
        <v>0</v>
      </c>
      <c r="AI88" s="20">
        <v>0</v>
      </c>
      <c r="AJ88" s="20">
        <v>0</v>
      </c>
      <c r="AK88" s="20">
        <v>0</v>
      </c>
      <c r="AL88" s="20">
        <v>0</v>
      </c>
      <c r="AM88" s="20">
        <v>0</v>
      </c>
      <c r="AN88" s="20">
        <v>0</v>
      </c>
      <c r="AO88" s="20">
        <v>0</v>
      </c>
      <c r="AP88" s="20">
        <v>0</v>
      </c>
      <c r="AQ88" s="20">
        <v>0</v>
      </c>
      <c r="AR88" s="20">
        <v>0</v>
      </c>
      <c r="AS88" s="20">
        <v>0</v>
      </c>
      <c r="AT88" s="20">
        <v>0</v>
      </c>
      <c r="AU88" s="20">
        <v>0</v>
      </c>
      <c r="AV88" s="20">
        <v>0</v>
      </c>
      <c r="AW88" s="20">
        <v>0</v>
      </c>
      <c r="AX88" s="20">
        <v>0</v>
      </c>
      <c r="AY88" s="20">
        <v>0</v>
      </c>
      <c r="AZ88" s="20">
        <v>0</v>
      </c>
      <c r="BA88" s="20">
        <v>0</v>
      </c>
      <c r="BB88" s="20">
        <v>0</v>
      </c>
      <c r="BC88" s="20">
        <v>0</v>
      </c>
      <c r="BD88" s="20">
        <v>0</v>
      </c>
      <c r="BE88" s="20">
        <v>0</v>
      </c>
      <c r="BF88" s="20">
        <v>0</v>
      </c>
      <c r="BG88" s="20">
        <v>0</v>
      </c>
      <c r="BH88" s="20">
        <v>0</v>
      </c>
      <c r="BI88" s="20">
        <v>0</v>
      </c>
      <c r="BJ88" s="20">
        <v>0</v>
      </c>
      <c r="BK88" s="20">
        <v>0</v>
      </c>
      <c r="BL88" s="20">
        <v>0</v>
      </c>
      <c r="BM88" s="25" t="s">
        <v>2576</v>
      </c>
      <c r="BN88" s="25" t="s">
        <v>2576</v>
      </c>
      <c r="BO88" s="25" t="s">
        <v>2576</v>
      </c>
      <c r="BP88" s="25" t="s">
        <v>2576</v>
      </c>
      <c r="BQ88" s="25" t="s">
        <v>2576</v>
      </c>
      <c r="BR88" s="25" t="s">
        <v>2576</v>
      </c>
      <c r="BS88" s="25" t="s">
        <v>2576</v>
      </c>
      <c r="BT88" s="25" t="s">
        <v>2576</v>
      </c>
      <c r="BU88" s="25" t="s">
        <v>2576</v>
      </c>
      <c r="BV88" s="25" t="s">
        <v>2576</v>
      </c>
      <c r="BW88" s="25" t="s">
        <v>2576</v>
      </c>
      <c r="BX88" s="25" t="s">
        <v>2576</v>
      </c>
      <c r="BY88" s="25" t="s">
        <v>2576</v>
      </c>
      <c r="BZ88" s="20">
        <v>0</v>
      </c>
      <c r="CA88" s="20">
        <v>0</v>
      </c>
      <c r="CB88" s="20">
        <v>0</v>
      </c>
      <c r="CC88" s="20">
        <v>0</v>
      </c>
      <c r="CD88" s="20">
        <v>0</v>
      </c>
      <c r="CE88" s="20">
        <v>0</v>
      </c>
      <c r="CF88" s="20">
        <v>0</v>
      </c>
      <c r="CG88" s="20">
        <v>0</v>
      </c>
      <c r="CH88" s="20">
        <v>0</v>
      </c>
      <c r="CI88" s="20">
        <v>0</v>
      </c>
      <c r="CJ88" s="20">
        <v>0</v>
      </c>
      <c r="CK88" s="20">
        <v>0</v>
      </c>
      <c r="CL88" s="20">
        <v>0</v>
      </c>
      <c r="CM88" s="20">
        <v>0</v>
      </c>
      <c r="CN88" s="20">
        <v>0</v>
      </c>
      <c r="CO88" s="20">
        <v>0</v>
      </c>
      <c r="CP88" s="20">
        <v>0</v>
      </c>
      <c r="CQ88" s="25" t="s">
        <v>2576</v>
      </c>
      <c r="CR88" s="25" t="s">
        <v>2576</v>
      </c>
      <c r="CS88" s="25" t="s">
        <v>2576</v>
      </c>
      <c r="CT88" s="20">
        <v>0</v>
      </c>
      <c r="CU88" s="20">
        <v>0</v>
      </c>
      <c r="CV88" s="20">
        <v>0</v>
      </c>
      <c r="CW88" s="20">
        <v>0</v>
      </c>
      <c r="CX88" s="20">
        <v>0</v>
      </c>
      <c r="CY88" s="20">
        <v>0</v>
      </c>
      <c r="CZ88" s="25" t="s">
        <v>2576</v>
      </c>
      <c r="DA88" s="25" t="s">
        <v>2576</v>
      </c>
      <c r="DB88" s="25" t="s">
        <v>2576</v>
      </c>
      <c r="DC88" s="20">
        <v>0</v>
      </c>
      <c r="DD88" s="20">
        <v>0</v>
      </c>
      <c r="DE88" s="20">
        <v>0</v>
      </c>
      <c r="DF88" s="20">
        <v>0</v>
      </c>
      <c r="DG88" s="29">
        <v>0</v>
      </c>
    </row>
    <row r="89" ht="15.4" customHeight="1" spans="1:111">
      <c r="A89" s="21" t="s">
        <v>2366</v>
      </c>
      <c r="B89" s="22" t="s">
        <v>1744</v>
      </c>
      <c r="C89" s="22" t="s">
        <v>1744</v>
      </c>
      <c r="D89" s="22" t="s">
        <v>2367</v>
      </c>
      <c r="E89" s="20">
        <v>35000</v>
      </c>
      <c r="F89" s="20">
        <v>35000</v>
      </c>
      <c r="G89" s="20">
        <v>35000</v>
      </c>
      <c r="H89" s="20">
        <v>0</v>
      </c>
      <c r="I89" s="20">
        <v>0</v>
      </c>
      <c r="J89" s="20">
        <v>0</v>
      </c>
      <c r="K89" s="20">
        <v>0</v>
      </c>
      <c r="L89" s="20">
        <v>0</v>
      </c>
      <c r="M89" s="20">
        <v>0</v>
      </c>
      <c r="N89" s="20">
        <v>0</v>
      </c>
      <c r="O89" s="20">
        <v>0</v>
      </c>
      <c r="P89" s="20">
        <v>0</v>
      </c>
      <c r="Q89" s="20">
        <v>0</v>
      </c>
      <c r="R89" s="20">
        <v>0</v>
      </c>
      <c r="S89" s="20">
        <v>0</v>
      </c>
      <c r="T89" s="20">
        <v>0</v>
      </c>
      <c r="U89" s="20">
        <v>0</v>
      </c>
      <c r="V89" s="20">
        <v>0</v>
      </c>
      <c r="W89" s="20">
        <v>0</v>
      </c>
      <c r="X89" s="20">
        <v>0</v>
      </c>
      <c r="Y89" s="20">
        <v>0</v>
      </c>
      <c r="Z89" s="20">
        <v>0</v>
      </c>
      <c r="AA89" s="20">
        <v>0</v>
      </c>
      <c r="AB89" s="20">
        <v>0</v>
      </c>
      <c r="AC89" s="20">
        <v>0</v>
      </c>
      <c r="AD89" s="20">
        <v>0</v>
      </c>
      <c r="AE89" s="20">
        <v>0</v>
      </c>
      <c r="AF89" s="20">
        <v>0</v>
      </c>
      <c r="AG89" s="20">
        <v>0</v>
      </c>
      <c r="AH89" s="20">
        <v>0</v>
      </c>
      <c r="AI89" s="20">
        <v>0</v>
      </c>
      <c r="AJ89" s="20">
        <v>0</v>
      </c>
      <c r="AK89" s="20">
        <v>0</v>
      </c>
      <c r="AL89" s="20">
        <v>0</v>
      </c>
      <c r="AM89" s="20">
        <v>0</v>
      </c>
      <c r="AN89" s="20">
        <v>0</v>
      </c>
      <c r="AO89" s="20">
        <v>0</v>
      </c>
      <c r="AP89" s="20">
        <v>0</v>
      </c>
      <c r="AQ89" s="20">
        <v>0</v>
      </c>
      <c r="AR89" s="20">
        <v>0</v>
      </c>
      <c r="AS89" s="20">
        <v>0</v>
      </c>
      <c r="AT89" s="20">
        <v>0</v>
      </c>
      <c r="AU89" s="20">
        <v>0</v>
      </c>
      <c r="AV89" s="20">
        <v>0</v>
      </c>
      <c r="AW89" s="20">
        <v>0</v>
      </c>
      <c r="AX89" s="20">
        <v>0</v>
      </c>
      <c r="AY89" s="20">
        <v>0</v>
      </c>
      <c r="AZ89" s="20">
        <v>0</v>
      </c>
      <c r="BA89" s="20">
        <v>0</v>
      </c>
      <c r="BB89" s="20">
        <v>0</v>
      </c>
      <c r="BC89" s="20">
        <v>0</v>
      </c>
      <c r="BD89" s="20">
        <v>0</v>
      </c>
      <c r="BE89" s="20">
        <v>0</v>
      </c>
      <c r="BF89" s="20">
        <v>0</v>
      </c>
      <c r="BG89" s="20">
        <v>0</v>
      </c>
      <c r="BH89" s="20">
        <v>0</v>
      </c>
      <c r="BI89" s="20">
        <v>0</v>
      </c>
      <c r="BJ89" s="20">
        <v>0</v>
      </c>
      <c r="BK89" s="20">
        <v>0</v>
      </c>
      <c r="BL89" s="20">
        <v>0</v>
      </c>
      <c r="BM89" s="25" t="s">
        <v>2576</v>
      </c>
      <c r="BN89" s="25" t="s">
        <v>2576</v>
      </c>
      <c r="BO89" s="25" t="s">
        <v>2576</v>
      </c>
      <c r="BP89" s="25" t="s">
        <v>2576</v>
      </c>
      <c r="BQ89" s="25" t="s">
        <v>2576</v>
      </c>
      <c r="BR89" s="25" t="s">
        <v>2576</v>
      </c>
      <c r="BS89" s="25" t="s">
        <v>2576</v>
      </c>
      <c r="BT89" s="25" t="s">
        <v>2576</v>
      </c>
      <c r="BU89" s="25" t="s">
        <v>2576</v>
      </c>
      <c r="BV89" s="25" t="s">
        <v>2576</v>
      </c>
      <c r="BW89" s="25" t="s">
        <v>2576</v>
      </c>
      <c r="BX89" s="25" t="s">
        <v>2576</v>
      </c>
      <c r="BY89" s="25" t="s">
        <v>2576</v>
      </c>
      <c r="BZ89" s="20">
        <v>0</v>
      </c>
      <c r="CA89" s="20">
        <v>0</v>
      </c>
      <c r="CB89" s="20">
        <v>0</v>
      </c>
      <c r="CC89" s="20">
        <v>0</v>
      </c>
      <c r="CD89" s="20">
        <v>0</v>
      </c>
      <c r="CE89" s="20">
        <v>0</v>
      </c>
      <c r="CF89" s="20">
        <v>0</v>
      </c>
      <c r="CG89" s="20">
        <v>0</v>
      </c>
      <c r="CH89" s="20">
        <v>0</v>
      </c>
      <c r="CI89" s="20">
        <v>0</v>
      </c>
      <c r="CJ89" s="20">
        <v>0</v>
      </c>
      <c r="CK89" s="20">
        <v>0</v>
      </c>
      <c r="CL89" s="20">
        <v>0</v>
      </c>
      <c r="CM89" s="20">
        <v>0</v>
      </c>
      <c r="CN89" s="20">
        <v>0</v>
      </c>
      <c r="CO89" s="20">
        <v>0</v>
      </c>
      <c r="CP89" s="20">
        <v>0</v>
      </c>
      <c r="CQ89" s="25" t="s">
        <v>2576</v>
      </c>
      <c r="CR89" s="25" t="s">
        <v>2576</v>
      </c>
      <c r="CS89" s="25" t="s">
        <v>2576</v>
      </c>
      <c r="CT89" s="20">
        <v>0</v>
      </c>
      <c r="CU89" s="20">
        <v>0</v>
      </c>
      <c r="CV89" s="20">
        <v>0</v>
      </c>
      <c r="CW89" s="20">
        <v>0</v>
      </c>
      <c r="CX89" s="20">
        <v>0</v>
      </c>
      <c r="CY89" s="20">
        <v>0</v>
      </c>
      <c r="CZ89" s="25" t="s">
        <v>2576</v>
      </c>
      <c r="DA89" s="25" t="s">
        <v>2576</v>
      </c>
      <c r="DB89" s="25" t="s">
        <v>2576</v>
      </c>
      <c r="DC89" s="20">
        <v>0</v>
      </c>
      <c r="DD89" s="20">
        <v>0</v>
      </c>
      <c r="DE89" s="20">
        <v>0</v>
      </c>
      <c r="DF89" s="20">
        <v>0</v>
      </c>
      <c r="DG89" s="29">
        <v>0</v>
      </c>
    </row>
    <row r="90" ht="15.4" customHeight="1" spans="1:111">
      <c r="A90" s="21" t="s">
        <v>2368</v>
      </c>
      <c r="B90" s="22" t="s">
        <v>1744</v>
      </c>
      <c r="C90" s="22" t="s">
        <v>1744</v>
      </c>
      <c r="D90" s="22" t="s">
        <v>1955</v>
      </c>
      <c r="E90" s="20">
        <v>35000</v>
      </c>
      <c r="F90" s="20">
        <v>35000</v>
      </c>
      <c r="G90" s="20">
        <v>35000</v>
      </c>
      <c r="H90" s="20">
        <v>0</v>
      </c>
      <c r="I90" s="20">
        <v>0</v>
      </c>
      <c r="J90" s="20">
        <v>0</v>
      </c>
      <c r="K90" s="20">
        <v>0</v>
      </c>
      <c r="L90" s="20">
        <v>0</v>
      </c>
      <c r="M90" s="20">
        <v>0</v>
      </c>
      <c r="N90" s="20">
        <v>0</v>
      </c>
      <c r="O90" s="20">
        <v>0</v>
      </c>
      <c r="P90" s="20">
        <v>0</v>
      </c>
      <c r="Q90" s="20">
        <v>0</v>
      </c>
      <c r="R90" s="20">
        <v>0</v>
      </c>
      <c r="S90" s="20">
        <v>0</v>
      </c>
      <c r="T90" s="20">
        <v>0</v>
      </c>
      <c r="U90" s="20">
        <v>0</v>
      </c>
      <c r="V90" s="20">
        <v>0</v>
      </c>
      <c r="W90" s="20">
        <v>0</v>
      </c>
      <c r="X90" s="20">
        <v>0</v>
      </c>
      <c r="Y90" s="20">
        <v>0</v>
      </c>
      <c r="Z90" s="20">
        <v>0</v>
      </c>
      <c r="AA90" s="20">
        <v>0</v>
      </c>
      <c r="AB90" s="20">
        <v>0</v>
      </c>
      <c r="AC90" s="20">
        <v>0</v>
      </c>
      <c r="AD90" s="20">
        <v>0</v>
      </c>
      <c r="AE90" s="20">
        <v>0</v>
      </c>
      <c r="AF90" s="20">
        <v>0</v>
      </c>
      <c r="AG90" s="20">
        <v>0</v>
      </c>
      <c r="AH90" s="20">
        <v>0</v>
      </c>
      <c r="AI90" s="20">
        <v>0</v>
      </c>
      <c r="AJ90" s="20">
        <v>0</v>
      </c>
      <c r="AK90" s="20">
        <v>0</v>
      </c>
      <c r="AL90" s="20">
        <v>0</v>
      </c>
      <c r="AM90" s="20">
        <v>0</v>
      </c>
      <c r="AN90" s="20">
        <v>0</v>
      </c>
      <c r="AO90" s="20">
        <v>0</v>
      </c>
      <c r="AP90" s="20">
        <v>0</v>
      </c>
      <c r="AQ90" s="20">
        <v>0</v>
      </c>
      <c r="AR90" s="20">
        <v>0</v>
      </c>
      <c r="AS90" s="20">
        <v>0</v>
      </c>
      <c r="AT90" s="20">
        <v>0</v>
      </c>
      <c r="AU90" s="20">
        <v>0</v>
      </c>
      <c r="AV90" s="20">
        <v>0</v>
      </c>
      <c r="AW90" s="20">
        <v>0</v>
      </c>
      <c r="AX90" s="20">
        <v>0</v>
      </c>
      <c r="AY90" s="20">
        <v>0</v>
      </c>
      <c r="AZ90" s="20">
        <v>0</v>
      </c>
      <c r="BA90" s="20">
        <v>0</v>
      </c>
      <c r="BB90" s="20">
        <v>0</v>
      </c>
      <c r="BC90" s="20">
        <v>0</v>
      </c>
      <c r="BD90" s="20">
        <v>0</v>
      </c>
      <c r="BE90" s="20">
        <v>0</v>
      </c>
      <c r="BF90" s="20">
        <v>0</v>
      </c>
      <c r="BG90" s="20">
        <v>0</v>
      </c>
      <c r="BH90" s="20">
        <v>0</v>
      </c>
      <c r="BI90" s="20">
        <v>0</v>
      </c>
      <c r="BJ90" s="20">
        <v>0</v>
      </c>
      <c r="BK90" s="20">
        <v>0</v>
      </c>
      <c r="BL90" s="20">
        <v>0</v>
      </c>
      <c r="BM90" s="25" t="s">
        <v>2576</v>
      </c>
      <c r="BN90" s="25" t="s">
        <v>2576</v>
      </c>
      <c r="BO90" s="25" t="s">
        <v>2576</v>
      </c>
      <c r="BP90" s="25" t="s">
        <v>2576</v>
      </c>
      <c r="BQ90" s="25" t="s">
        <v>2576</v>
      </c>
      <c r="BR90" s="25" t="s">
        <v>2576</v>
      </c>
      <c r="BS90" s="25" t="s">
        <v>2576</v>
      </c>
      <c r="BT90" s="25" t="s">
        <v>2576</v>
      </c>
      <c r="BU90" s="25" t="s">
        <v>2576</v>
      </c>
      <c r="BV90" s="25" t="s">
        <v>2576</v>
      </c>
      <c r="BW90" s="25" t="s">
        <v>2576</v>
      </c>
      <c r="BX90" s="25" t="s">
        <v>2576</v>
      </c>
      <c r="BY90" s="25" t="s">
        <v>2576</v>
      </c>
      <c r="BZ90" s="20">
        <v>0</v>
      </c>
      <c r="CA90" s="20">
        <v>0</v>
      </c>
      <c r="CB90" s="20">
        <v>0</v>
      </c>
      <c r="CC90" s="20">
        <v>0</v>
      </c>
      <c r="CD90" s="20">
        <v>0</v>
      </c>
      <c r="CE90" s="20">
        <v>0</v>
      </c>
      <c r="CF90" s="20">
        <v>0</v>
      </c>
      <c r="CG90" s="20">
        <v>0</v>
      </c>
      <c r="CH90" s="20">
        <v>0</v>
      </c>
      <c r="CI90" s="20">
        <v>0</v>
      </c>
      <c r="CJ90" s="20">
        <v>0</v>
      </c>
      <c r="CK90" s="20">
        <v>0</v>
      </c>
      <c r="CL90" s="20">
        <v>0</v>
      </c>
      <c r="CM90" s="20">
        <v>0</v>
      </c>
      <c r="CN90" s="20">
        <v>0</v>
      </c>
      <c r="CO90" s="20">
        <v>0</v>
      </c>
      <c r="CP90" s="20">
        <v>0</v>
      </c>
      <c r="CQ90" s="25" t="s">
        <v>2576</v>
      </c>
      <c r="CR90" s="25" t="s">
        <v>2576</v>
      </c>
      <c r="CS90" s="25" t="s">
        <v>2576</v>
      </c>
      <c r="CT90" s="20">
        <v>0</v>
      </c>
      <c r="CU90" s="20">
        <v>0</v>
      </c>
      <c r="CV90" s="20">
        <v>0</v>
      </c>
      <c r="CW90" s="20">
        <v>0</v>
      </c>
      <c r="CX90" s="20">
        <v>0</v>
      </c>
      <c r="CY90" s="20">
        <v>0</v>
      </c>
      <c r="CZ90" s="25" t="s">
        <v>2576</v>
      </c>
      <c r="DA90" s="25" t="s">
        <v>2576</v>
      </c>
      <c r="DB90" s="25" t="s">
        <v>2576</v>
      </c>
      <c r="DC90" s="20">
        <v>0</v>
      </c>
      <c r="DD90" s="20">
        <v>0</v>
      </c>
      <c r="DE90" s="20">
        <v>0</v>
      </c>
      <c r="DF90" s="20">
        <v>0</v>
      </c>
      <c r="DG90" s="29">
        <v>0</v>
      </c>
    </row>
    <row r="91" ht="15.4" customHeight="1" spans="1:111">
      <c r="A91" s="21" t="s">
        <v>2393</v>
      </c>
      <c r="B91" s="22" t="s">
        <v>1744</v>
      </c>
      <c r="C91" s="22" t="s">
        <v>1744</v>
      </c>
      <c r="D91" s="22" t="s">
        <v>1297</v>
      </c>
      <c r="E91" s="20">
        <v>4176644.59</v>
      </c>
      <c r="F91" s="20">
        <v>2730171.98</v>
      </c>
      <c r="G91" s="20">
        <v>842982.84</v>
      </c>
      <c r="H91" s="20">
        <v>516794.72</v>
      </c>
      <c r="I91" s="20">
        <v>397767.58</v>
      </c>
      <c r="J91" s="20">
        <v>5080</v>
      </c>
      <c r="K91" s="20">
        <v>373162</v>
      </c>
      <c r="L91" s="20">
        <v>17077.64</v>
      </c>
      <c r="M91" s="20">
        <v>6067.36</v>
      </c>
      <c r="N91" s="20">
        <v>258711</v>
      </c>
      <c r="O91" s="20">
        <v>47494.44</v>
      </c>
      <c r="P91" s="20">
        <v>26847.9</v>
      </c>
      <c r="Q91" s="20">
        <v>23456.5</v>
      </c>
      <c r="R91" s="20">
        <v>0</v>
      </c>
      <c r="S91" s="20">
        <v>214730</v>
      </c>
      <c r="T91" s="20">
        <v>1118626.61</v>
      </c>
      <c r="U91" s="20">
        <v>138898.25</v>
      </c>
      <c r="V91" s="20">
        <v>72475.6</v>
      </c>
      <c r="W91" s="20">
        <v>0</v>
      </c>
      <c r="X91" s="20">
        <v>0</v>
      </c>
      <c r="Y91" s="20">
        <v>34849.3</v>
      </c>
      <c r="Z91" s="20">
        <v>30069.62</v>
      </c>
      <c r="AA91" s="20">
        <v>30110.5</v>
      </c>
      <c r="AB91" s="20">
        <v>0</v>
      </c>
      <c r="AC91" s="20">
        <v>0</v>
      </c>
      <c r="AD91" s="20">
        <v>87175</v>
      </c>
      <c r="AE91" s="20">
        <v>0</v>
      </c>
      <c r="AF91" s="20">
        <v>89486.35</v>
      </c>
      <c r="AG91" s="20">
        <v>12820</v>
      </c>
      <c r="AH91" s="20">
        <v>0</v>
      </c>
      <c r="AI91" s="20">
        <v>2214</v>
      </c>
      <c r="AJ91" s="20">
        <v>40111</v>
      </c>
      <c r="AK91" s="20">
        <v>6667</v>
      </c>
      <c r="AL91" s="20">
        <v>0</v>
      </c>
      <c r="AM91" s="20">
        <v>0</v>
      </c>
      <c r="AN91" s="20">
        <v>134739</v>
      </c>
      <c r="AO91" s="20">
        <v>165000</v>
      </c>
      <c r="AP91" s="20">
        <v>133995.3</v>
      </c>
      <c r="AQ91" s="20">
        <v>23700</v>
      </c>
      <c r="AR91" s="20">
        <v>0</v>
      </c>
      <c r="AS91" s="20">
        <v>8700</v>
      </c>
      <c r="AT91" s="20">
        <v>0</v>
      </c>
      <c r="AU91" s="20">
        <v>107615.69</v>
      </c>
      <c r="AV91" s="20">
        <v>174720</v>
      </c>
      <c r="AW91" s="20">
        <v>0</v>
      </c>
      <c r="AX91" s="20">
        <v>0</v>
      </c>
      <c r="AY91" s="20">
        <v>0</v>
      </c>
      <c r="AZ91" s="20">
        <v>158920</v>
      </c>
      <c r="BA91" s="20">
        <v>11800</v>
      </c>
      <c r="BB91" s="20">
        <v>0</v>
      </c>
      <c r="BC91" s="20">
        <v>0</v>
      </c>
      <c r="BD91" s="20">
        <v>0</v>
      </c>
      <c r="BE91" s="20">
        <v>0</v>
      </c>
      <c r="BF91" s="20">
        <v>0</v>
      </c>
      <c r="BG91" s="20">
        <v>4000</v>
      </c>
      <c r="BH91" s="20">
        <v>0</v>
      </c>
      <c r="BI91" s="20">
        <v>0</v>
      </c>
      <c r="BJ91" s="20">
        <v>0</v>
      </c>
      <c r="BK91" s="20">
        <v>0</v>
      </c>
      <c r="BL91" s="20">
        <v>0</v>
      </c>
      <c r="BM91" s="25" t="s">
        <v>2576</v>
      </c>
      <c r="BN91" s="25" t="s">
        <v>2576</v>
      </c>
      <c r="BO91" s="25" t="s">
        <v>2576</v>
      </c>
      <c r="BP91" s="25" t="s">
        <v>2576</v>
      </c>
      <c r="BQ91" s="25" t="s">
        <v>2576</v>
      </c>
      <c r="BR91" s="25" t="s">
        <v>2576</v>
      </c>
      <c r="BS91" s="25" t="s">
        <v>2576</v>
      </c>
      <c r="BT91" s="25" t="s">
        <v>2576</v>
      </c>
      <c r="BU91" s="25" t="s">
        <v>2576</v>
      </c>
      <c r="BV91" s="25" t="s">
        <v>2576</v>
      </c>
      <c r="BW91" s="25" t="s">
        <v>2576</v>
      </c>
      <c r="BX91" s="25" t="s">
        <v>2576</v>
      </c>
      <c r="BY91" s="25" t="s">
        <v>2576</v>
      </c>
      <c r="BZ91" s="20">
        <v>153126</v>
      </c>
      <c r="CA91" s="20">
        <v>0</v>
      </c>
      <c r="CB91" s="20">
        <v>153126</v>
      </c>
      <c r="CC91" s="20">
        <v>0</v>
      </c>
      <c r="CD91" s="20">
        <v>0</v>
      </c>
      <c r="CE91" s="20">
        <v>0</v>
      </c>
      <c r="CF91" s="20">
        <v>0</v>
      </c>
      <c r="CG91" s="20">
        <v>0</v>
      </c>
      <c r="CH91" s="20">
        <v>0</v>
      </c>
      <c r="CI91" s="20">
        <v>0</v>
      </c>
      <c r="CJ91" s="20">
        <v>0</v>
      </c>
      <c r="CK91" s="20">
        <v>0</v>
      </c>
      <c r="CL91" s="20">
        <v>0</v>
      </c>
      <c r="CM91" s="20">
        <v>0</v>
      </c>
      <c r="CN91" s="20">
        <v>0</v>
      </c>
      <c r="CO91" s="20">
        <v>0</v>
      </c>
      <c r="CP91" s="20">
        <v>0</v>
      </c>
      <c r="CQ91" s="25" t="s">
        <v>2576</v>
      </c>
      <c r="CR91" s="25" t="s">
        <v>2576</v>
      </c>
      <c r="CS91" s="25" t="s">
        <v>2576</v>
      </c>
      <c r="CT91" s="20">
        <v>0</v>
      </c>
      <c r="CU91" s="20">
        <v>0</v>
      </c>
      <c r="CV91" s="20">
        <v>0</v>
      </c>
      <c r="CW91" s="20">
        <v>0</v>
      </c>
      <c r="CX91" s="20">
        <v>0</v>
      </c>
      <c r="CY91" s="20">
        <v>0</v>
      </c>
      <c r="CZ91" s="25" t="s">
        <v>2576</v>
      </c>
      <c r="DA91" s="25" t="s">
        <v>2576</v>
      </c>
      <c r="DB91" s="25" t="s">
        <v>2576</v>
      </c>
      <c r="DC91" s="20">
        <v>0</v>
      </c>
      <c r="DD91" s="20">
        <v>0</v>
      </c>
      <c r="DE91" s="20">
        <v>0</v>
      </c>
      <c r="DF91" s="20">
        <v>0</v>
      </c>
      <c r="DG91" s="29">
        <v>0</v>
      </c>
    </row>
    <row r="92" ht="15.4" customHeight="1" spans="1:111">
      <c r="A92" s="21" t="s">
        <v>2394</v>
      </c>
      <c r="B92" s="22" t="s">
        <v>1744</v>
      </c>
      <c r="C92" s="22" t="s">
        <v>1744</v>
      </c>
      <c r="D92" s="22" t="s">
        <v>2395</v>
      </c>
      <c r="E92" s="20">
        <v>4176644.59</v>
      </c>
      <c r="F92" s="20">
        <v>2730171.98</v>
      </c>
      <c r="G92" s="20">
        <v>842982.84</v>
      </c>
      <c r="H92" s="20">
        <v>516794.72</v>
      </c>
      <c r="I92" s="20">
        <v>397767.58</v>
      </c>
      <c r="J92" s="20">
        <v>5080</v>
      </c>
      <c r="K92" s="20">
        <v>373162</v>
      </c>
      <c r="L92" s="20">
        <v>17077.64</v>
      </c>
      <c r="M92" s="20">
        <v>6067.36</v>
      </c>
      <c r="N92" s="20">
        <v>258711</v>
      </c>
      <c r="O92" s="20">
        <v>47494.44</v>
      </c>
      <c r="P92" s="20">
        <v>26847.9</v>
      </c>
      <c r="Q92" s="20">
        <v>23456.5</v>
      </c>
      <c r="R92" s="20">
        <v>0</v>
      </c>
      <c r="S92" s="20">
        <v>214730</v>
      </c>
      <c r="T92" s="20">
        <v>1118626.61</v>
      </c>
      <c r="U92" s="20">
        <v>138898.25</v>
      </c>
      <c r="V92" s="20">
        <v>72475.6</v>
      </c>
      <c r="W92" s="20">
        <v>0</v>
      </c>
      <c r="X92" s="20">
        <v>0</v>
      </c>
      <c r="Y92" s="20">
        <v>34849.3</v>
      </c>
      <c r="Z92" s="20">
        <v>30069.62</v>
      </c>
      <c r="AA92" s="20">
        <v>30110.5</v>
      </c>
      <c r="AB92" s="20">
        <v>0</v>
      </c>
      <c r="AC92" s="20">
        <v>0</v>
      </c>
      <c r="AD92" s="20">
        <v>87175</v>
      </c>
      <c r="AE92" s="20">
        <v>0</v>
      </c>
      <c r="AF92" s="20">
        <v>89486.35</v>
      </c>
      <c r="AG92" s="20">
        <v>12820</v>
      </c>
      <c r="AH92" s="20">
        <v>0</v>
      </c>
      <c r="AI92" s="20">
        <v>2214</v>
      </c>
      <c r="AJ92" s="20">
        <v>40111</v>
      </c>
      <c r="AK92" s="20">
        <v>6667</v>
      </c>
      <c r="AL92" s="20">
        <v>0</v>
      </c>
      <c r="AM92" s="20">
        <v>0</v>
      </c>
      <c r="AN92" s="20">
        <v>134739</v>
      </c>
      <c r="AO92" s="20">
        <v>165000</v>
      </c>
      <c r="AP92" s="20">
        <v>133995.3</v>
      </c>
      <c r="AQ92" s="20">
        <v>23700</v>
      </c>
      <c r="AR92" s="20">
        <v>0</v>
      </c>
      <c r="AS92" s="20">
        <v>8700</v>
      </c>
      <c r="AT92" s="20">
        <v>0</v>
      </c>
      <c r="AU92" s="20">
        <v>107615.69</v>
      </c>
      <c r="AV92" s="20">
        <v>174720</v>
      </c>
      <c r="AW92" s="20">
        <v>0</v>
      </c>
      <c r="AX92" s="20">
        <v>0</v>
      </c>
      <c r="AY92" s="20">
        <v>0</v>
      </c>
      <c r="AZ92" s="20">
        <v>158920</v>
      </c>
      <c r="BA92" s="20">
        <v>11800</v>
      </c>
      <c r="BB92" s="20">
        <v>0</v>
      </c>
      <c r="BC92" s="20">
        <v>0</v>
      </c>
      <c r="BD92" s="20">
        <v>0</v>
      </c>
      <c r="BE92" s="20">
        <v>0</v>
      </c>
      <c r="BF92" s="20">
        <v>0</v>
      </c>
      <c r="BG92" s="20">
        <v>4000</v>
      </c>
      <c r="BH92" s="20">
        <v>0</v>
      </c>
      <c r="BI92" s="20">
        <v>0</v>
      </c>
      <c r="BJ92" s="20">
        <v>0</v>
      </c>
      <c r="BK92" s="20">
        <v>0</v>
      </c>
      <c r="BL92" s="20">
        <v>0</v>
      </c>
      <c r="BM92" s="25" t="s">
        <v>2576</v>
      </c>
      <c r="BN92" s="25" t="s">
        <v>2576</v>
      </c>
      <c r="BO92" s="25" t="s">
        <v>2576</v>
      </c>
      <c r="BP92" s="25" t="s">
        <v>2576</v>
      </c>
      <c r="BQ92" s="25" t="s">
        <v>2576</v>
      </c>
      <c r="BR92" s="25" t="s">
        <v>2576</v>
      </c>
      <c r="BS92" s="25" t="s">
        <v>2576</v>
      </c>
      <c r="BT92" s="25" t="s">
        <v>2576</v>
      </c>
      <c r="BU92" s="25" t="s">
        <v>2576</v>
      </c>
      <c r="BV92" s="25" t="s">
        <v>2576</v>
      </c>
      <c r="BW92" s="25" t="s">
        <v>2576</v>
      </c>
      <c r="BX92" s="25" t="s">
        <v>2576</v>
      </c>
      <c r="BY92" s="25" t="s">
        <v>2576</v>
      </c>
      <c r="BZ92" s="20">
        <v>153126</v>
      </c>
      <c r="CA92" s="20">
        <v>0</v>
      </c>
      <c r="CB92" s="20">
        <v>153126</v>
      </c>
      <c r="CC92" s="20">
        <v>0</v>
      </c>
      <c r="CD92" s="20">
        <v>0</v>
      </c>
      <c r="CE92" s="20">
        <v>0</v>
      </c>
      <c r="CF92" s="20">
        <v>0</v>
      </c>
      <c r="CG92" s="20">
        <v>0</v>
      </c>
      <c r="CH92" s="20">
        <v>0</v>
      </c>
      <c r="CI92" s="20">
        <v>0</v>
      </c>
      <c r="CJ92" s="20">
        <v>0</v>
      </c>
      <c r="CK92" s="20">
        <v>0</v>
      </c>
      <c r="CL92" s="20">
        <v>0</v>
      </c>
      <c r="CM92" s="20">
        <v>0</v>
      </c>
      <c r="CN92" s="20">
        <v>0</v>
      </c>
      <c r="CO92" s="20">
        <v>0</v>
      </c>
      <c r="CP92" s="20">
        <v>0</v>
      </c>
      <c r="CQ92" s="25" t="s">
        <v>2576</v>
      </c>
      <c r="CR92" s="25" t="s">
        <v>2576</v>
      </c>
      <c r="CS92" s="25" t="s">
        <v>2576</v>
      </c>
      <c r="CT92" s="20">
        <v>0</v>
      </c>
      <c r="CU92" s="20">
        <v>0</v>
      </c>
      <c r="CV92" s="20">
        <v>0</v>
      </c>
      <c r="CW92" s="20">
        <v>0</v>
      </c>
      <c r="CX92" s="20">
        <v>0</v>
      </c>
      <c r="CY92" s="20">
        <v>0</v>
      </c>
      <c r="CZ92" s="25" t="s">
        <v>2576</v>
      </c>
      <c r="DA92" s="25" t="s">
        <v>2576</v>
      </c>
      <c r="DB92" s="25" t="s">
        <v>2576</v>
      </c>
      <c r="DC92" s="20">
        <v>0</v>
      </c>
      <c r="DD92" s="20">
        <v>0</v>
      </c>
      <c r="DE92" s="20">
        <v>0</v>
      </c>
      <c r="DF92" s="20">
        <v>0</v>
      </c>
      <c r="DG92" s="29">
        <v>0</v>
      </c>
    </row>
    <row r="93" ht="15.4" customHeight="1" spans="1:111">
      <c r="A93" s="21" t="s">
        <v>2396</v>
      </c>
      <c r="B93" s="22" t="s">
        <v>1744</v>
      </c>
      <c r="C93" s="22" t="s">
        <v>1744</v>
      </c>
      <c r="D93" s="22" t="s">
        <v>1955</v>
      </c>
      <c r="E93" s="20">
        <v>4176644.59</v>
      </c>
      <c r="F93" s="20">
        <v>2730171.98</v>
      </c>
      <c r="G93" s="20">
        <v>842982.84</v>
      </c>
      <c r="H93" s="20">
        <v>516794.72</v>
      </c>
      <c r="I93" s="20">
        <v>397767.58</v>
      </c>
      <c r="J93" s="20">
        <v>5080</v>
      </c>
      <c r="K93" s="20">
        <v>373162</v>
      </c>
      <c r="L93" s="20">
        <v>17077.64</v>
      </c>
      <c r="M93" s="20">
        <v>6067.36</v>
      </c>
      <c r="N93" s="20">
        <v>258711</v>
      </c>
      <c r="O93" s="20">
        <v>47494.44</v>
      </c>
      <c r="P93" s="20">
        <v>26847.9</v>
      </c>
      <c r="Q93" s="20">
        <v>23456.5</v>
      </c>
      <c r="R93" s="20">
        <v>0</v>
      </c>
      <c r="S93" s="20">
        <v>214730</v>
      </c>
      <c r="T93" s="20">
        <v>1118626.61</v>
      </c>
      <c r="U93" s="20">
        <v>138898.25</v>
      </c>
      <c r="V93" s="20">
        <v>72475.6</v>
      </c>
      <c r="W93" s="20">
        <v>0</v>
      </c>
      <c r="X93" s="20">
        <v>0</v>
      </c>
      <c r="Y93" s="20">
        <v>34849.3</v>
      </c>
      <c r="Z93" s="20">
        <v>30069.62</v>
      </c>
      <c r="AA93" s="20">
        <v>30110.5</v>
      </c>
      <c r="AB93" s="20">
        <v>0</v>
      </c>
      <c r="AC93" s="20">
        <v>0</v>
      </c>
      <c r="AD93" s="20">
        <v>87175</v>
      </c>
      <c r="AE93" s="20">
        <v>0</v>
      </c>
      <c r="AF93" s="20">
        <v>89486.35</v>
      </c>
      <c r="AG93" s="20">
        <v>12820</v>
      </c>
      <c r="AH93" s="20">
        <v>0</v>
      </c>
      <c r="AI93" s="20">
        <v>2214</v>
      </c>
      <c r="AJ93" s="20">
        <v>40111</v>
      </c>
      <c r="AK93" s="20">
        <v>6667</v>
      </c>
      <c r="AL93" s="20">
        <v>0</v>
      </c>
      <c r="AM93" s="20">
        <v>0</v>
      </c>
      <c r="AN93" s="20">
        <v>134739</v>
      </c>
      <c r="AO93" s="20">
        <v>165000</v>
      </c>
      <c r="AP93" s="20">
        <v>133995.3</v>
      </c>
      <c r="AQ93" s="20">
        <v>23700</v>
      </c>
      <c r="AR93" s="20">
        <v>0</v>
      </c>
      <c r="AS93" s="20">
        <v>8700</v>
      </c>
      <c r="AT93" s="20">
        <v>0</v>
      </c>
      <c r="AU93" s="20">
        <v>107615.69</v>
      </c>
      <c r="AV93" s="20">
        <v>174720</v>
      </c>
      <c r="AW93" s="20">
        <v>0</v>
      </c>
      <c r="AX93" s="20">
        <v>0</v>
      </c>
      <c r="AY93" s="20">
        <v>0</v>
      </c>
      <c r="AZ93" s="20">
        <v>158920</v>
      </c>
      <c r="BA93" s="20">
        <v>11800</v>
      </c>
      <c r="BB93" s="20">
        <v>0</v>
      </c>
      <c r="BC93" s="20">
        <v>0</v>
      </c>
      <c r="BD93" s="20">
        <v>0</v>
      </c>
      <c r="BE93" s="20">
        <v>0</v>
      </c>
      <c r="BF93" s="20">
        <v>0</v>
      </c>
      <c r="BG93" s="20">
        <v>4000</v>
      </c>
      <c r="BH93" s="20">
        <v>0</v>
      </c>
      <c r="BI93" s="20">
        <v>0</v>
      </c>
      <c r="BJ93" s="20">
        <v>0</v>
      </c>
      <c r="BK93" s="20">
        <v>0</v>
      </c>
      <c r="BL93" s="20">
        <v>0</v>
      </c>
      <c r="BM93" s="25" t="s">
        <v>2576</v>
      </c>
      <c r="BN93" s="25" t="s">
        <v>2576</v>
      </c>
      <c r="BO93" s="25" t="s">
        <v>2576</v>
      </c>
      <c r="BP93" s="25" t="s">
        <v>2576</v>
      </c>
      <c r="BQ93" s="25" t="s">
        <v>2576</v>
      </c>
      <c r="BR93" s="25" t="s">
        <v>2576</v>
      </c>
      <c r="BS93" s="25" t="s">
        <v>2576</v>
      </c>
      <c r="BT93" s="25" t="s">
        <v>2576</v>
      </c>
      <c r="BU93" s="25" t="s">
        <v>2576</v>
      </c>
      <c r="BV93" s="25" t="s">
        <v>2576</v>
      </c>
      <c r="BW93" s="25" t="s">
        <v>2576</v>
      </c>
      <c r="BX93" s="25" t="s">
        <v>2576</v>
      </c>
      <c r="BY93" s="25" t="s">
        <v>2576</v>
      </c>
      <c r="BZ93" s="20">
        <v>153126</v>
      </c>
      <c r="CA93" s="20">
        <v>0</v>
      </c>
      <c r="CB93" s="20">
        <v>153126</v>
      </c>
      <c r="CC93" s="20">
        <v>0</v>
      </c>
      <c r="CD93" s="20">
        <v>0</v>
      </c>
      <c r="CE93" s="20">
        <v>0</v>
      </c>
      <c r="CF93" s="20">
        <v>0</v>
      </c>
      <c r="CG93" s="20">
        <v>0</v>
      </c>
      <c r="CH93" s="20">
        <v>0</v>
      </c>
      <c r="CI93" s="20">
        <v>0</v>
      </c>
      <c r="CJ93" s="20">
        <v>0</v>
      </c>
      <c r="CK93" s="20">
        <v>0</v>
      </c>
      <c r="CL93" s="20">
        <v>0</v>
      </c>
      <c r="CM93" s="20">
        <v>0</v>
      </c>
      <c r="CN93" s="20">
        <v>0</v>
      </c>
      <c r="CO93" s="20">
        <v>0</v>
      </c>
      <c r="CP93" s="20">
        <v>0</v>
      </c>
      <c r="CQ93" s="25" t="s">
        <v>2576</v>
      </c>
      <c r="CR93" s="25" t="s">
        <v>2576</v>
      </c>
      <c r="CS93" s="25" t="s">
        <v>2576</v>
      </c>
      <c r="CT93" s="20">
        <v>0</v>
      </c>
      <c r="CU93" s="20">
        <v>0</v>
      </c>
      <c r="CV93" s="20">
        <v>0</v>
      </c>
      <c r="CW93" s="20">
        <v>0</v>
      </c>
      <c r="CX93" s="20">
        <v>0</v>
      </c>
      <c r="CY93" s="20">
        <v>0</v>
      </c>
      <c r="CZ93" s="25" t="s">
        <v>2576</v>
      </c>
      <c r="DA93" s="25" t="s">
        <v>2576</v>
      </c>
      <c r="DB93" s="25" t="s">
        <v>2576</v>
      </c>
      <c r="DC93" s="20">
        <v>0</v>
      </c>
      <c r="DD93" s="20">
        <v>0</v>
      </c>
      <c r="DE93" s="20">
        <v>0</v>
      </c>
      <c r="DF93" s="20">
        <v>0</v>
      </c>
      <c r="DG93" s="29">
        <v>0</v>
      </c>
    </row>
    <row r="94" ht="15.4" customHeight="1" spans="1:111">
      <c r="A94" s="21" t="s">
        <v>2414</v>
      </c>
      <c r="B94" s="22" t="s">
        <v>1744</v>
      </c>
      <c r="C94" s="22" t="s">
        <v>1744</v>
      </c>
      <c r="D94" s="22" t="s">
        <v>1317</v>
      </c>
      <c r="E94" s="20">
        <v>7299532.42</v>
      </c>
      <c r="F94" s="20">
        <v>6664168.87</v>
      </c>
      <c r="G94" s="20">
        <v>2710332.6</v>
      </c>
      <c r="H94" s="20">
        <v>1996718.02</v>
      </c>
      <c r="I94" s="20">
        <v>1230072.69</v>
      </c>
      <c r="J94" s="20">
        <v>31231.9</v>
      </c>
      <c r="K94" s="20">
        <v>215400</v>
      </c>
      <c r="L94" s="20">
        <v>124942.2</v>
      </c>
      <c r="M94" s="20">
        <v>51226</v>
      </c>
      <c r="N94" s="20">
        <v>74807.28</v>
      </c>
      <c r="O94" s="20">
        <v>13220</v>
      </c>
      <c r="P94" s="20">
        <v>137828.85</v>
      </c>
      <c r="Q94" s="20">
        <v>52106.8</v>
      </c>
      <c r="R94" s="20">
        <v>0</v>
      </c>
      <c r="S94" s="20">
        <v>26282.53</v>
      </c>
      <c r="T94" s="20">
        <v>557711.55</v>
      </c>
      <c r="U94" s="20">
        <v>117807.72</v>
      </c>
      <c r="V94" s="20">
        <v>54334</v>
      </c>
      <c r="W94" s="20">
        <v>15000</v>
      </c>
      <c r="X94" s="20">
        <v>35</v>
      </c>
      <c r="Y94" s="20">
        <v>6522.6</v>
      </c>
      <c r="Z94" s="20">
        <v>34100</v>
      </c>
      <c r="AA94" s="20">
        <v>14098.47</v>
      </c>
      <c r="AB94" s="20">
        <v>0</v>
      </c>
      <c r="AC94" s="20">
        <v>0</v>
      </c>
      <c r="AD94" s="20">
        <v>16237.02</v>
      </c>
      <c r="AE94" s="20">
        <v>0</v>
      </c>
      <c r="AF94" s="20">
        <v>82755</v>
      </c>
      <c r="AG94" s="20">
        <v>21780</v>
      </c>
      <c r="AH94" s="20">
        <v>9450</v>
      </c>
      <c r="AI94" s="20">
        <v>3000</v>
      </c>
      <c r="AJ94" s="20">
        <v>27545</v>
      </c>
      <c r="AK94" s="20">
        <v>0</v>
      </c>
      <c r="AL94" s="20">
        <v>0</v>
      </c>
      <c r="AM94" s="20">
        <v>0</v>
      </c>
      <c r="AN94" s="20">
        <v>17700</v>
      </c>
      <c r="AO94" s="20">
        <v>0</v>
      </c>
      <c r="AP94" s="20">
        <v>37500</v>
      </c>
      <c r="AQ94" s="20">
        <v>5934.6</v>
      </c>
      <c r="AR94" s="20">
        <v>39639.1</v>
      </c>
      <c r="AS94" s="20">
        <v>10862.04</v>
      </c>
      <c r="AT94" s="20">
        <v>0</v>
      </c>
      <c r="AU94" s="20">
        <v>43411</v>
      </c>
      <c r="AV94" s="20">
        <v>40804</v>
      </c>
      <c r="AW94" s="20">
        <v>0</v>
      </c>
      <c r="AX94" s="20">
        <v>0</v>
      </c>
      <c r="AY94" s="20">
        <v>0</v>
      </c>
      <c r="AZ94" s="20">
        <v>38404</v>
      </c>
      <c r="BA94" s="20">
        <v>2400</v>
      </c>
      <c r="BB94" s="20">
        <v>0</v>
      </c>
      <c r="BC94" s="20">
        <v>0</v>
      </c>
      <c r="BD94" s="20">
        <v>0</v>
      </c>
      <c r="BE94" s="20">
        <v>0</v>
      </c>
      <c r="BF94" s="20">
        <v>0</v>
      </c>
      <c r="BG94" s="20">
        <v>0</v>
      </c>
      <c r="BH94" s="20">
        <v>0</v>
      </c>
      <c r="BI94" s="20">
        <v>0</v>
      </c>
      <c r="BJ94" s="20">
        <v>0</v>
      </c>
      <c r="BK94" s="20">
        <v>0</v>
      </c>
      <c r="BL94" s="20">
        <v>0</v>
      </c>
      <c r="BM94" s="25" t="s">
        <v>2576</v>
      </c>
      <c r="BN94" s="25" t="s">
        <v>2576</v>
      </c>
      <c r="BO94" s="25" t="s">
        <v>2576</v>
      </c>
      <c r="BP94" s="25" t="s">
        <v>2576</v>
      </c>
      <c r="BQ94" s="25" t="s">
        <v>2576</v>
      </c>
      <c r="BR94" s="25" t="s">
        <v>2576</v>
      </c>
      <c r="BS94" s="25" t="s">
        <v>2576</v>
      </c>
      <c r="BT94" s="25" t="s">
        <v>2576</v>
      </c>
      <c r="BU94" s="25" t="s">
        <v>2576</v>
      </c>
      <c r="BV94" s="25" t="s">
        <v>2576</v>
      </c>
      <c r="BW94" s="25" t="s">
        <v>2576</v>
      </c>
      <c r="BX94" s="25" t="s">
        <v>2576</v>
      </c>
      <c r="BY94" s="25" t="s">
        <v>2576</v>
      </c>
      <c r="BZ94" s="20">
        <v>36848</v>
      </c>
      <c r="CA94" s="20">
        <v>0</v>
      </c>
      <c r="CB94" s="20">
        <v>0</v>
      </c>
      <c r="CC94" s="20">
        <v>36848</v>
      </c>
      <c r="CD94" s="20">
        <v>0</v>
      </c>
      <c r="CE94" s="20">
        <v>0</v>
      </c>
      <c r="CF94" s="20">
        <v>0</v>
      </c>
      <c r="CG94" s="20">
        <v>0</v>
      </c>
      <c r="CH94" s="20">
        <v>0</v>
      </c>
      <c r="CI94" s="20">
        <v>0</v>
      </c>
      <c r="CJ94" s="20">
        <v>0</v>
      </c>
      <c r="CK94" s="20">
        <v>0</v>
      </c>
      <c r="CL94" s="20">
        <v>0</v>
      </c>
      <c r="CM94" s="20">
        <v>0</v>
      </c>
      <c r="CN94" s="20">
        <v>0</v>
      </c>
      <c r="CO94" s="20">
        <v>0</v>
      </c>
      <c r="CP94" s="20">
        <v>0</v>
      </c>
      <c r="CQ94" s="25" t="s">
        <v>2576</v>
      </c>
      <c r="CR94" s="25" t="s">
        <v>2576</v>
      </c>
      <c r="CS94" s="25" t="s">
        <v>2576</v>
      </c>
      <c r="CT94" s="20">
        <v>0</v>
      </c>
      <c r="CU94" s="20">
        <v>0</v>
      </c>
      <c r="CV94" s="20">
        <v>0</v>
      </c>
      <c r="CW94" s="20">
        <v>0</v>
      </c>
      <c r="CX94" s="20">
        <v>0</v>
      </c>
      <c r="CY94" s="20">
        <v>0</v>
      </c>
      <c r="CZ94" s="25" t="s">
        <v>2576</v>
      </c>
      <c r="DA94" s="25" t="s">
        <v>2576</v>
      </c>
      <c r="DB94" s="25" t="s">
        <v>2576</v>
      </c>
      <c r="DC94" s="20">
        <v>0</v>
      </c>
      <c r="DD94" s="20">
        <v>0</v>
      </c>
      <c r="DE94" s="20">
        <v>0</v>
      </c>
      <c r="DF94" s="20">
        <v>0</v>
      </c>
      <c r="DG94" s="29">
        <v>0</v>
      </c>
    </row>
    <row r="95" ht="15.4" customHeight="1" spans="1:111">
      <c r="A95" s="21" t="s">
        <v>2415</v>
      </c>
      <c r="B95" s="22" t="s">
        <v>1744</v>
      </c>
      <c r="C95" s="22" t="s">
        <v>1744</v>
      </c>
      <c r="D95" s="22" t="s">
        <v>2416</v>
      </c>
      <c r="E95" s="20">
        <v>4330980.28</v>
      </c>
      <c r="F95" s="20">
        <v>3957761.79</v>
      </c>
      <c r="G95" s="20">
        <v>1320339.44</v>
      </c>
      <c r="H95" s="20">
        <v>1223493</v>
      </c>
      <c r="I95" s="20">
        <v>1060324.55</v>
      </c>
      <c r="J95" s="20">
        <v>26471.9</v>
      </c>
      <c r="K95" s="20">
        <v>114700</v>
      </c>
      <c r="L95" s="20">
        <v>53387</v>
      </c>
      <c r="M95" s="20">
        <v>19210</v>
      </c>
      <c r="N95" s="20">
        <v>0</v>
      </c>
      <c r="O95" s="20">
        <v>0</v>
      </c>
      <c r="P95" s="20">
        <v>133053.37</v>
      </c>
      <c r="Q95" s="20">
        <v>0</v>
      </c>
      <c r="R95" s="20">
        <v>0</v>
      </c>
      <c r="S95" s="20">
        <v>6782.53</v>
      </c>
      <c r="T95" s="20">
        <v>322782.49</v>
      </c>
      <c r="U95" s="20">
        <v>68807.72</v>
      </c>
      <c r="V95" s="20">
        <v>38334</v>
      </c>
      <c r="W95" s="20">
        <v>10000</v>
      </c>
      <c r="X95" s="20">
        <v>35</v>
      </c>
      <c r="Y95" s="20">
        <v>6522.6</v>
      </c>
      <c r="Z95" s="20">
        <v>34100</v>
      </c>
      <c r="AA95" s="20">
        <v>5498.47</v>
      </c>
      <c r="AB95" s="20">
        <v>0</v>
      </c>
      <c r="AC95" s="20">
        <v>0</v>
      </c>
      <c r="AD95" s="20">
        <v>1884</v>
      </c>
      <c r="AE95" s="20">
        <v>0</v>
      </c>
      <c r="AF95" s="20">
        <v>3045</v>
      </c>
      <c r="AG95" s="20">
        <v>21780</v>
      </c>
      <c r="AH95" s="20">
        <v>2500</v>
      </c>
      <c r="AI95" s="20">
        <v>1000</v>
      </c>
      <c r="AJ95" s="20">
        <v>17635</v>
      </c>
      <c r="AK95" s="20">
        <v>0</v>
      </c>
      <c r="AL95" s="20">
        <v>0</v>
      </c>
      <c r="AM95" s="20">
        <v>0</v>
      </c>
      <c r="AN95" s="20">
        <v>5300</v>
      </c>
      <c r="AO95" s="20">
        <v>0</v>
      </c>
      <c r="AP95" s="20">
        <v>37500</v>
      </c>
      <c r="AQ95" s="20">
        <v>4738.6</v>
      </c>
      <c r="AR95" s="20">
        <v>33639.1</v>
      </c>
      <c r="AS95" s="20">
        <v>5350</v>
      </c>
      <c r="AT95" s="20">
        <v>0</v>
      </c>
      <c r="AU95" s="20">
        <v>25113</v>
      </c>
      <c r="AV95" s="20">
        <v>13588</v>
      </c>
      <c r="AW95" s="20">
        <v>0</v>
      </c>
      <c r="AX95" s="20">
        <v>0</v>
      </c>
      <c r="AY95" s="20">
        <v>0</v>
      </c>
      <c r="AZ95" s="20">
        <v>13588</v>
      </c>
      <c r="BA95" s="20">
        <v>0</v>
      </c>
      <c r="BB95" s="20">
        <v>0</v>
      </c>
      <c r="BC95" s="20">
        <v>0</v>
      </c>
      <c r="BD95" s="20">
        <v>0</v>
      </c>
      <c r="BE95" s="20">
        <v>0</v>
      </c>
      <c r="BF95" s="20">
        <v>0</v>
      </c>
      <c r="BG95" s="20">
        <v>0</v>
      </c>
      <c r="BH95" s="20">
        <v>0</v>
      </c>
      <c r="BI95" s="20">
        <v>0</v>
      </c>
      <c r="BJ95" s="20">
        <v>0</v>
      </c>
      <c r="BK95" s="20">
        <v>0</v>
      </c>
      <c r="BL95" s="20">
        <v>0</v>
      </c>
      <c r="BM95" s="25" t="s">
        <v>2576</v>
      </c>
      <c r="BN95" s="25" t="s">
        <v>2576</v>
      </c>
      <c r="BO95" s="25" t="s">
        <v>2576</v>
      </c>
      <c r="BP95" s="25" t="s">
        <v>2576</v>
      </c>
      <c r="BQ95" s="25" t="s">
        <v>2576</v>
      </c>
      <c r="BR95" s="25" t="s">
        <v>2576</v>
      </c>
      <c r="BS95" s="25" t="s">
        <v>2576</v>
      </c>
      <c r="BT95" s="25" t="s">
        <v>2576</v>
      </c>
      <c r="BU95" s="25" t="s">
        <v>2576</v>
      </c>
      <c r="BV95" s="25" t="s">
        <v>2576</v>
      </c>
      <c r="BW95" s="25" t="s">
        <v>2576</v>
      </c>
      <c r="BX95" s="25" t="s">
        <v>2576</v>
      </c>
      <c r="BY95" s="25" t="s">
        <v>2576</v>
      </c>
      <c r="BZ95" s="20">
        <v>36848</v>
      </c>
      <c r="CA95" s="20">
        <v>0</v>
      </c>
      <c r="CB95" s="20">
        <v>0</v>
      </c>
      <c r="CC95" s="20">
        <v>36848</v>
      </c>
      <c r="CD95" s="20">
        <v>0</v>
      </c>
      <c r="CE95" s="20">
        <v>0</v>
      </c>
      <c r="CF95" s="20">
        <v>0</v>
      </c>
      <c r="CG95" s="20">
        <v>0</v>
      </c>
      <c r="CH95" s="20">
        <v>0</v>
      </c>
      <c r="CI95" s="20">
        <v>0</v>
      </c>
      <c r="CJ95" s="20">
        <v>0</v>
      </c>
      <c r="CK95" s="20">
        <v>0</v>
      </c>
      <c r="CL95" s="20">
        <v>0</v>
      </c>
      <c r="CM95" s="20">
        <v>0</v>
      </c>
      <c r="CN95" s="20">
        <v>0</v>
      </c>
      <c r="CO95" s="20">
        <v>0</v>
      </c>
      <c r="CP95" s="20">
        <v>0</v>
      </c>
      <c r="CQ95" s="25" t="s">
        <v>2576</v>
      </c>
      <c r="CR95" s="25" t="s">
        <v>2576</v>
      </c>
      <c r="CS95" s="25" t="s">
        <v>2576</v>
      </c>
      <c r="CT95" s="20">
        <v>0</v>
      </c>
      <c r="CU95" s="20">
        <v>0</v>
      </c>
      <c r="CV95" s="20">
        <v>0</v>
      </c>
      <c r="CW95" s="20">
        <v>0</v>
      </c>
      <c r="CX95" s="20">
        <v>0</v>
      </c>
      <c r="CY95" s="20">
        <v>0</v>
      </c>
      <c r="CZ95" s="25" t="s">
        <v>2576</v>
      </c>
      <c r="DA95" s="25" t="s">
        <v>2576</v>
      </c>
      <c r="DB95" s="25" t="s">
        <v>2576</v>
      </c>
      <c r="DC95" s="20">
        <v>0</v>
      </c>
      <c r="DD95" s="20">
        <v>0</v>
      </c>
      <c r="DE95" s="20">
        <v>0</v>
      </c>
      <c r="DF95" s="20">
        <v>0</v>
      </c>
      <c r="DG95" s="29">
        <v>0</v>
      </c>
    </row>
    <row r="96" ht="15.4" customHeight="1" spans="1:111">
      <c r="A96" s="21" t="s">
        <v>2417</v>
      </c>
      <c r="B96" s="22" t="s">
        <v>1744</v>
      </c>
      <c r="C96" s="22" t="s">
        <v>1744</v>
      </c>
      <c r="D96" s="22" t="s">
        <v>1955</v>
      </c>
      <c r="E96" s="20">
        <v>4330980.28</v>
      </c>
      <c r="F96" s="20">
        <v>3957761.79</v>
      </c>
      <c r="G96" s="20">
        <v>1320339.44</v>
      </c>
      <c r="H96" s="20">
        <v>1223493</v>
      </c>
      <c r="I96" s="20">
        <v>1060324.55</v>
      </c>
      <c r="J96" s="20">
        <v>26471.9</v>
      </c>
      <c r="K96" s="20">
        <v>114700</v>
      </c>
      <c r="L96" s="20">
        <v>53387</v>
      </c>
      <c r="M96" s="20">
        <v>19210</v>
      </c>
      <c r="N96" s="20">
        <v>0</v>
      </c>
      <c r="O96" s="20">
        <v>0</v>
      </c>
      <c r="P96" s="20">
        <v>133053.37</v>
      </c>
      <c r="Q96" s="20">
        <v>0</v>
      </c>
      <c r="R96" s="20">
        <v>0</v>
      </c>
      <c r="S96" s="20">
        <v>6782.53</v>
      </c>
      <c r="T96" s="20">
        <v>322782.49</v>
      </c>
      <c r="U96" s="20">
        <v>68807.72</v>
      </c>
      <c r="V96" s="20">
        <v>38334</v>
      </c>
      <c r="W96" s="20">
        <v>10000</v>
      </c>
      <c r="X96" s="20">
        <v>35</v>
      </c>
      <c r="Y96" s="20">
        <v>6522.6</v>
      </c>
      <c r="Z96" s="20">
        <v>34100</v>
      </c>
      <c r="AA96" s="20">
        <v>5498.47</v>
      </c>
      <c r="AB96" s="20">
        <v>0</v>
      </c>
      <c r="AC96" s="20">
        <v>0</v>
      </c>
      <c r="AD96" s="20">
        <v>1884</v>
      </c>
      <c r="AE96" s="20">
        <v>0</v>
      </c>
      <c r="AF96" s="20">
        <v>3045</v>
      </c>
      <c r="AG96" s="20">
        <v>21780</v>
      </c>
      <c r="AH96" s="20">
        <v>2500</v>
      </c>
      <c r="AI96" s="20">
        <v>1000</v>
      </c>
      <c r="AJ96" s="20">
        <v>17635</v>
      </c>
      <c r="AK96" s="20">
        <v>0</v>
      </c>
      <c r="AL96" s="20">
        <v>0</v>
      </c>
      <c r="AM96" s="20">
        <v>0</v>
      </c>
      <c r="AN96" s="20">
        <v>5300</v>
      </c>
      <c r="AO96" s="20">
        <v>0</v>
      </c>
      <c r="AP96" s="20">
        <v>37500</v>
      </c>
      <c r="AQ96" s="20">
        <v>4738.6</v>
      </c>
      <c r="AR96" s="20">
        <v>33639.1</v>
      </c>
      <c r="AS96" s="20">
        <v>5350</v>
      </c>
      <c r="AT96" s="20">
        <v>0</v>
      </c>
      <c r="AU96" s="20">
        <v>25113</v>
      </c>
      <c r="AV96" s="20">
        <v>13588</v>
      </c>
      <c r="AW96" s="20">
        <v>0</v>
      </c>
      <c r="AX96" s="20">
        <v>0</v>
      </c>
      <c r="AY96" s="20">
        <v>0</v>
      </c>
      <c r="AZ96" s="20">
        <v>13588</v>
      </c>
      <c r="BA96" s="20">
        <v>0</v>
      </c>
      <c r="BB96" s="20">
        <v>0</v>
      </c>
      <c r="BC96" s="20">
        <v>0</v>
      </c>
      <c r="BD96" s="20">
        <v>0</v>
      </c>
      <c r="BE96" s="20">
        <v>0</v>
      </c>
      <c r="BF96" s="20">
        <v>0</v>
      </c>
      <c r="BG96" s="20">
        <v>0</v>
      </c>
      <c r="BH96" s="20">
        <v>0</v>
      </c>
      <c r="BI96" s="20">
        <v>0</v>
      </c>
      <c r="BJ96" s="20">
        <v>0</v>
      </c>
      <c r="BK96" s="20">
        <v>0</v>
      </c>
      <c r="BL96" s="20">
        <v>0</v>
      </c>
      <c r="BM96" s="25" t="s">
        <v>2576</v>
      </c>
      <c r="BN96" s="25" t="s">
        <v>2576</v>
      </c>
      <c r="BO96" s="25" t="s">
        <v>2576</v>
      </c>
      <c r="BP96" s="25" t="s">
        <v>2576</v>
      </c>
      <c r="BQ96" s="25" t="s">
        <v>2576</v>
      </c>
      <c r="BR96" s="25" t="s">
        <v>2576</v>
      </c>
      <c r="BS96" s="25" t="s">
        <v>2576</v>
      </c>
      <c r="BT96" s="25" t="s">
        <v>2576</v>
      </c>
      <c r="BU96" s="25" t="s">
        <v>2576</v>
      </c>
      <c r="BV96" s="25" t="s">
        <v>2576</v>
      </c>
      <c r="BW96" s="25" t="s">
        <v>2576</v>
      </c>
      <c r="BX96" s="25" t="s">
        <v>2576</v>
      </c>
      <c r="BY96" s="25" t="s">
        <v>2576</v>
      </c>
      <c r="BZ96" s="20">
        <v>36848</v>
      </c>
      <c r="CA96" s="20">
        <v>0</v>
      </c>
      <c r="CB96" s="20">
        <v>0</v>
      </c>
      <c r="CC96" s="20">
        <v>36848</v>
      </c>
      <c r="CD96" s="20">
        <v>0</v>
      </c>
      <c r="CE96" s="20">
        <v>0</v>
      </c>
      <c r="CF96" s="20">
        <v>0</v>
      </c>
      <c r="CG96" s="20">
        <v>0</v>
      </c>
      <c r="CH96" s="20">
        <v>0</v>
      </c>
      <c r="CI96" s="20">
        <v>0</v>
      </c>
      <c r="CJ96" s="20">
        <v>0</v>
      </c>
      <c r="CK96" s="20">
        <v>0</v>
      </c>
      <c r="CL96" s="20">
        <v>0</v>
      </c>
      <c r="CM96" s="20">
        <v>0</v>
      </c>
      <c r="CN96" s="20">
        <v>0</v>
      </c>
      <c r="CO96" s="20">
        <v>0</v>
      </c>
      <c r="CP96" s="20">
        <v>0</v>
      </c>
      <c r="CQ96" s="25" t="s">
        <v>2576</v>
      </c>
      <c r="CR96" s="25" t="s">
        <v>2576</v>
      </c>
      <c r="CS96" s="25" t="s">
        <v>2576</v>
      </c>
      <c r="CT96" s="20">
        <v>0</v>
      </c>
      <c r="CU96" s="20">
        <v>0</v>
      </c>
      <c r="CV96" s="20">
        <v>0</v>
      </c>
      <c r="CW96" s="20">
        <v>0</v>
      </c>
      <c r="CX96" s="20">
        <v>0</v>
      </c>
      <c r="CY96" s="20">
        <v>0</v>
      </c>
      <c r="CZ96" s="25" t="s">
        <v>2576</v>
      </c>
      <c r="DA96" s="25" t="s">
        <v>2576</v>
      </c>
      <c r="DB96" s="25" t="s">
        <v>2576</v>
      </c>
      <c r="DC96" s="20">
        <v>0</v>
      </c>
      <c r="DD96" s="20">
        <v>0</v>
      </c>
      <c r="DE96" s="20">
        <v>0</v>
      </c>
      <c r="DF96" s="20">
        <v>0</v>
      </c>
      <c r="DG96" s="29">
        <v>0</v>
      </c>
    </row>
    <row r="97" ht="15.4" customHeight="1" spans="1:111">
      <c r="A97" s="21" t="s">
        <v>2445</v>
      </c>
      <c r="B97" s="22" t="s">
        <v>1744</v>
      </c>
      <c r="C97" s="22" t="s">
        <v>1744</v>
      </c>
      <c r="D97" s="22" t="s">
        <v>2446</v>
      </c>
      <c r="E97" s="20">
        <v>558000</v>
      </c>
      <c r="F97" s="20">
        <v>481696</v>
      </c>
      <c r="G97" s="20">
        <v>249240</v>
      </c>
      <c r="H97" s="20">
        <v>78500</v>
      </c>
      <c r="I97" s="20">
        <v>21200</v>
      </c>
      <c r="J97" s="20">
        <v>0</v>
      </c>
      <c r="K97" s="20">
        <v>60700</v>
      </c>
      <c r="L97" s="20">
        <v>40040</v>
      </c>
      <c r="M97" s="20">
        <v>32016</v>
      </c>
      <c r="N97" s="20">
        <v>0</v>
      </c>
      <c r="O97" s="20">
        <v>0</v>
      </c>
      <c r="P97" s="20">
        <v>0</v>
      </c>
      <c r="Q97" s="20">
        <v>0</v>
      </c>
      <c r="R97" s="20">
        <v>0</v>
      </c>
      <c r="S97" s="20">
        <v>0</v>
      </c>
      <c r="T97" s="20">
        <v>76304</v>
      </c>
      <c r="U97" s="20">
        <v>23000</v>
      </c>
      <c r="V97" s="20">
        <v>500</v>
      </c>
      <c r="W97" s="20">
        <v>0</v>
      </c>
      <c r="X97" s="20">
        <v>0</v>
      </c>
      <c r="Y97" s="20">
        <v>0</v>
      </c>
      <c r="Z97" s="20">
        <v>0</v>
      </c>
      <c r="AA97" s="20">
        <v>8600</v>
      </c>
      <c r="AB97" s="20">
        <v>0</v>
      </c>
      <c r="AC97" s="20">
        <v>0</v>
      </c>
      <c r="AD97" s="20">
        <v>6000</v>
      </c>
      <c r="AE97" s="20">
        <v>0</v>
      </c>
      <c r="AF97" s="20">
        <v>0</v>
      </c>
      <c r="AG97" s="20">
        <v>0</v>
      </c>
      <c r="AH97" s="20">
        <v>1450</v>
      </c>
      <c r="AI97" s="20">
        <v>1000</v>
      </c>
      <c r="AJ97" s="20">
        <v>4805</v>
      </c>
      <c r="AK97" s="20">
        <v>0</v>
      </c>
      <c r="AL97" s="20">
        <v>0</v>
      </c>
      <c r="AM97" s="20">
        <v>0</v>
      </c>
      <c r="AN97" s="20">
        <v>11400</v>
      </c>
      <c r="AO97" s="20">
        <v>0</v>
      </c>
      <c r="AP97" s="20">
        <v>0</v>
      </c>
      <c r="AQ97" s="20">
        <v>0</v>
      </c>
      <c r="AR97" s="20">
        <v>2570</v>
      </c>
      <c r="AS97" s="20">
        <v>0</v>
      </c>
      <c r="AT97" s="20">
        <v>0</v>
      </c>
      <c r="AU97" s="20">
        <v>16979</v>
      </c>
      <c r="AV97" s="20">
        <v>0</v>
      </c>
      <c r="AW97" s="20">
        <v>0</v>
      </c>
      <c r="AX97" s="20">
        <v>0</v>
      </c>
      <c r="AY97" s="20">
        <v>0</v>
      </c>
      <c r="AZ97" s="20">
        <v>0</v>
      </c>
      <c r="BA97" s="20">
        <v>0</v>
      </c>
      <c r="BB97" s="20">
        <v>0</v>
      </c>
      <c r="BC97" s="20">
        <v>0</v>
      </c>
      <c r="BD97" s="20">
        <v>0</v>
      </c>
      <c r="BE97" s="20">
        <v>0</v>
      </c>
      <c r="BF97" s="20">
        <v>0</v>
      </c>
      <c r="BG97" s="20">
        <v>0</v>
      </c>
      <c r="BH97" s="20">
        <v>0</v>
      </c>
      <c r="BI97" s="20">
        <v>0</v>
      </c>
      <c r="BJ97" s="20">
        <v>0</v>
      </c>
      <c r="BK97" s="20">
        <v>0</v>
      </c>
      <c r="BL97" s="20">
        <v>0</v>
      </c>
      <c r="BM97" s="25" t="s">
        <v>2576</v>
      </c>
      <c r="BN97" s="25" t="s">
        <v>2576</v>
      </c>
      <c r="BO97" s="25" t="s">
        <v>2576</v>
      </c>
      <c r="BP97" s="25" t="s">
        <v>2576</v>
      </c>
      <c r="BQ97" s="25" t="s">
        <v>2576</v>
      </c>
      <c r="BR97" s="25" t="s">
        <v>2576</v>
      </c>
      <c r="BS97" s="25" t="s">
        <v>2576</v>
      </c>
      <c r="BT97" s="25" t="s">
        <v>2576</v>
      </c>
      <c r="BU97" s="25" t="s">
        <v>2576</v>
      </c>
      <c r="BV97" s="25" t="s">
        <v>2576</v>
      </c>
      <c r="BW97" s="25" t="s">
        <v>2576</v>
      </c>
      <c r="BX97" s="25" t="s">
        <v>2576</v>
      </c>
      <c r="BY97" s="25" t="s">
        <v>2576</v>
      </c>
      <c r="BZ97" s="20">
        <v>0</v>
      </c>
      <c r="CA97" s="20">
        <v>0</v>
      </c>
      <c r="CB97" s="20">
        <v>0</v>
      </c>
      <c r="CC97" s="20">
        <v>0</v>
      </c>
      <c r="CD97" s="20">
        <v>0</v>
      </c>
      <c r="CE97" s="20">
        <v>0</v>
      </c>
      <c r="CF97" s="20">
        <v>0</v>
      </c>
      <c r="CG97" s="20">
        <v>0</v>
      </c>
      <c r="CH97" s="20">
        <v>0</v>
      </c>
      <c r="CI97" s="20">
        <v>0</v>
      </c>
      <c r="CJ97" s="20">
        <v>0</v>
      </c>
      <c r="CK97" s="20">
        <v>0</v>
      </c>
      <c r="CL97" s="20">
        <v>0</v>
      </c>
      <c r="CM97" s="20">
        <v>0</v>
      </c>
      <c r="CN97" s="20">
        <v>0</v>
      </c>
      <c r="CO97" s="20">
        <v>0</v>
      </c>
      <c r="CP97" s="20">
        <v>0</v>
      </c>
      <c r="CQ97" s="25" t="s">
        <v>2576</v>
      </c>
      <c r="CR97" s="25" t="s">
        <v>2576</v>
      </c>
      <c r="CS97" s="25" t="s">
        <v>2576</v>
      </c>
      <c r="CT97" s="20">
        <v>0</v>
      </c>
      <c r="CU97" s="20">
        <v>0</v>
      </c>
      <c r="CV97" s="20">
        <v>0</v>
      </c>
      <c r="CW97" s="20">
        <v>0</v>
      </c>
      <c r="CX97" s="20">
        <v>0</v>
      </c>
      <c r="CY97" s="20">
        <v>0</v>
      </c>
      <c r="CZ97" s="25" t="s">
        <v>2576</v>
      </c>
      <c r="DA97" s="25" t="s">
        <v>2576</v>
      </c>
      <c r="DB97" s="25" t="s">
        <v>2576</v>
      </c>
      <c r="DC97" s="20">
        <v>0</v>
      </c>
      <c r="DD97" s="20">
        <v>0</v>
      </c>
      <c r="DE97" s="20">
        <v>0</v>
      </c>
      <c r="DF97" s="20">
        <v>0</v>
      </c>
      <c r="DG97" s="29">
        <v>0</v>
      </c>
    </row>
    <row r="98" ht="15.4" customHeight="1" spans="1:111">
      <c r="A98" s="21" t="s">
        <v>2447</v>
      </c>
      <c r="B98" s="22" t="s">
        <v>1744</v>
      </c>
      <c r="C98" s="22" t="s">
        <v>1744</v>
      </c>
      <c r="D98" s="22" t="s">
        <v>1955</v>
      </c>
      <c r="E98" s="20">
        <v>558000</v>
      </c>
      <c r="F98" s="20">
        <v>481696</v>
      </c>
      <c r="G98" s="20">
        <v>249240</v>
      </c>
      <c r="H98" s="20">
        <v>78500</v>
      </c>
      <c r="I98" s="20">
        <v>21200</v>
      </c>
      <c r="J98" s="20">
        <v>0</v>
      </c>
      <c r="K98" s="20">
        <v>60700</v>
      </c>
      <c r="L98" s="20">
        <v>40040</v>
      </c>
      <c r="M98" s="20">
        <v>32016</v>
      </c>
      <c r="N98" s="20">
        <v>0</v>
      </c>
      <c r="O98" s="20">
        <v>0</v>
      </c>
      <c r="P98" s="20">
        <v>0</v>
      </c>
      <c r="Q98" s="20">
        <v>0</v>
      </c>
      <c r="R98" s="20">
        <v>0</v>
      </c>
      <c r="S98" s="20">
        <v>0</v>
      </c>
      <c r="T98" s="20">
        <v>76304</v>
      </c>
      <c r="U98" s="20">
        <v>23000</v>
      </c>
      <c r="V98" s="20">
        <v>500</v>
      </c>
      <c r="W98" s="20">
        <v>0</v>
      </c>
      <c r="X98" s="20">
        <v>0</v>
      </c>
      <c r="Y98" s="20">
        <v>0</v>
      </c>
      <c r="Z98" s="20">
        <v>0</v>
      </c>
      <c r="AA98" s="20">
        <v>8600</v>
      </c>
      <c r="AB98" s="20">
        <v>0</v>
      </c>
      <c r="AC98" s="20">
        <v>0</v>
      </c>
      <c r="AD98" s="20">
        <v>6000</v>
      </c>
      <c r="AE98" s="20">
        <v>0</v>
      </c>
      <c r="AF98" s="20">
        <v>0</v>
      </c>
      <c r="AG98" s="20">
        <v>0</v>
      </c>
      <c r="AH98" s="20">
        <v>1450</v>
      </c>
      <c r="AI98" s="20">
        <v>1000</v>
      </c>
      <c r="AJ98" s="20">
        <v>4805</v>
      </c>
      <c r="AK98" s="20">
        <v>0</v>
      </c>
      <c r="AL98" s="20">
        <v>0</v>
      </c>
      <c r="AM98" s="20">
        <v>0</v>
      </c>
      <c r="AN98" s="20">
        <v>11400</v>
      </c>
      <c r="AO98" s="20">
        <v>0</v>
      </c>
      <c r="AP98" s="20">
        <v>0</v>
      </c>
      <c r="AQ98" s="20">
        <v>0</v>
      </c>
      <c r="AR98" s="20">
        <v>2570</v>
      </c>
      <c r="AS98" s="20">
        <v>0</v>
      </c>
      <c r="AT98" s="20">
        <v>0</v>
      </c>
      <c r="AU98" s="20">
        <v>16979</v>
      </c>
      <c r="AV98" s="20">
        <v>0</v>
      </c>
      <c r="AW98" s="20">
        <v>0</v>
      </c>
      <c r="AX98" s="20">
        <v>0</v>
      </c>
      <c r="AY98" s="20">
        <v>0</v>
      </c>
      <c r="AZ98" s="20">
        <v>0</v>
      </c>
      <c r="BA98" s="20">
        <v>0</v>
      </c>
      <c r="BB98" s="20">
        <v>0</v>
      </c>
      <c r="BC98" s="20">
        <v>0</v>
      </c>
      <c r="BD98" s="20">
        <v>0</v>
      </c>
      <c r="BE98" s="20">
        <v>0</v>
      </c>
      <c r="BF98" s="20">
        <v>0</v>
      </c>
      <c r="BG98" s="20">
        <v>0</v>
      </c>
      <c r="BH98" s="20">
        <v>0</v>
      </c>
      <c r="BI98" s="20">
        <v>0</v>
      </c>
      <c r="BJ98" s="20">
        <v>0</v>
      </c>
      <c r="BK98" s="20">
        <v>0</v>
      </c>
      <c r="BL98" s="20">
        <v>0</v>
      </c>
      <c r="BM98" s="25" t="s">
        <v>2576</v>
      </c>
      <c r="BN98" s="25" t="s">
        <v>2576</v>
      </c>
      <c r="BO98" s="25" t="s">
        <v>2576</v>
      </c>
      <c r="BP98" s="25" t="s">
        <v>2576</v>
      </c>
      <c r="BQ98" s="25" t="s">
        <v>2576</v>
      </c>
      <c r="BR98" s="25" t="s">
        <v>2576</v>
      </c>
      <c r="BS98" s="25" t="s">
        <v>2576</v>
      </c>
      <c r="BT98" s="25" t="s">
        <v>2576</v>
      </c>
      <c r="BU98" s="25" t="s">
        <v>2576</v>
      </c>
      <c r="BV98" s="25" t="s">
        <v>2576</v>
      </c>
      <c r="BW98" s="25" t="s">
        <v>2576</v>
      </c>
      <c r="BX98" s="25" t="s">
        <v>2576</v>
      </c>
      <c r="BY98" s="25" t="s">
        <v>2576</v>
      </c>
      <c r="BZ98" s="20">
        <v>0</v>
      </c>
      <c r="CA98" s="20">
        <v>0</v>
      </c>
      <c r="CB98" s="20">
        <v>0</v>
      </c>
      <c r="CC98" s="20">
        <v>0</v>
      </c>
      <c r="CD98" s="20">
        <v>0</v>
      </c>
      <c r="CE98" s="20">
        <v>0</v>
      </c>
      <c r="CF98" s="20">
        <v>0</v>
      </c>
      <c r="CG98" s="20">
        <v>0</v>
      </c>
      <c r="CH98" s="20">
        <v>0</v>
      </c>
      <c r="CI98" s="20">
        <v>0</v>
      </c>
      <c r="CJ98" s="20">
        <v>0</v>
      </c>
      <c r="CK98" s="20">
        <v>0</v>
      </c>
      <c r="CL98" s="20">
        <v>0</v>
      </c>
      <c r="CM98" s="20">
        <v>0</v>
      </c>
      <c r="CN98" s="20">
        <v>0</v>
      </c>
      <c r="CO98" s="20">
        <v>0</v>
      </c>
      <c r="CP98" s="20">
        <v>0</v>
      </c>
      <c r="CQ98" s="25" t="s">
        <v>2576</v>
      </c>
      <c r="CR98" s="25" t="s">
        <v>2576</v>
      </c>
      <c r="CS98" s="25" t="s">
        <v>2576</v>
      </c>
      <c r="CT98" s="20">
        <v>0</v>
      </c>
      <c r="CU98" s="20">
        <v>0</v>
      </c>
      <c r="CV98" s="20">
        <v>0</v>
      </c>
      <c r="CW98" s="20">
        <v>0</v>
      </c>
      <c r="CX98" s="20">
        <v>0</v>
      </c>
      <c r="CY98" s="20">
        <v>0</v>
      </c>
      <c r="CZ98" s="25" t="s">
        <v>2576</v>
      </c>
      <c r="DA98" s="25" t="s">
        <v>2576</v>
      </c>
      <c r="DB98" s="25" t="s">
        <v>2576</v>
      </c>
      <c r="DC98" s="20">
        <v>0</v>
      </c>
      <c r="DD98" s="20">
        <v>0</v>
      </c>
      <c r="DE98" s="20">
        <v>0</v>
      </c>
      <c r="DF98" s="20">
        <v>0</v>
      </c>
      <c r="DG98" s="29">
        <v>0</v>
      </c>
    </row>
    <row r="99" ht="15.4" customHeight="1" spans="1:111">
      <c r="A99" s="21" t="s">
        <v>2454</v>
      </c>
      <c r="B99" s="22" t="s">
        <v>1744</v>
      </c>
      <c r="C99" s="22" t="s">
        <v>1744</v>
      </c>
      <c r="D99" s="22" t="s">
        <v>2455</v>
      </c>
      <c r="E99" s="20">
        <v>2204102.14</v>
      </c>
      <c r="F99" s="20">
        <v>2021573.12</v>
      </c>
      <c r="G99" s="20">
        <v>1021612.2</v>
      </c>
      <c r="H99" s="20">
        <v>625388.02</v>
      </c>
      <c r="I99" s="20">
        <v>148548.14</v>
      </c>
      <c r="J99" s="20">
        <v>0</v>
      </c>
      <c r="K99" s="20">
        <v>40000</v>
      </c>
      <c r="L99" s="20">
        <v>31515.2</v>
      </c>
      <c r="M99" s="20">
        <v>0</v>
      </c>
      <c r="N99" s="20">
        <v>74807.28</v>
      </c>
      <c r="O99" s="20">
        <v>13220</v>
      </c>
      <c r="P99" s="20">
        <v>4775.48</v>
      </c>
      <c r="Q99" s="20">
        <v>52106.8</v>
      </c>
      <c r="R99" s="20">
        <v>0</v>
      </c>
      <c r="S99" s="20">
        <v>9600</v>
      </c>
      <c r="T99" s="20">
        <v>155313.02</v>
      </c>
      <c r="U99" s="20">
        <v>26000</v>
      </c>
      <c r="V99" s="20">
        <v>15500</v>
      </c>
      <c r="W99" s="20">
        <v>5000</v>
      </c>
      <c r="X99" s="20">
        <v>0</v>
      </c>
      <c r="Y99" s="20">
        <v>0</v>
      </c>
      <c r="Z99" s="20">
        <v>0</v>
      </c>
      <c r="AA99" s="20">
        <v>0</v>
      </c>
      <c r="AB99" s="20">
        <v>0</v>
      </c>
      <c r="AC99" s="20">
        <v>0</v>
      </c>
      <c r="AD99" s="20">
        <v>8353.02</v>
      </c>
      <c r="AE99" s="20">
        <v>0</v>
      </c>
      <c r="AF99" s="20">
        <v>79710</v>
      </c>
      <c r="AG99" s="20">
        <v>0</v>
      </c>
      <c r="AH99" s="20">
        <v>5500</v>
      </c>
      <c r="AI99" s="20">
        <v>1000</v>
      </c>
      <c r="AJ99" s="20">
        <v>5105</v>
      </c>
      <c r="AK99" s="20">
        <v>0</v>
      </c>
      <c r="AL99" s="20">
        <v>0</v>
      </c>
      <c r="AM99" s="20">
        <v>0</v>
      </c>
      <c r="AN99" s="20">
        <v>1000</v>
      </c>
      <c r="AO99" s="20">
        <v>0</v>
      </c>
      <c r="AP99" s="20">
        <v>0</v>
      </c>
      <c r="AQ99" s="20">
        <v>1196</v>
      </c>
      <c r="AR99" s="20">
        <v>3430</v>
      </c>
      <c r="AS99" s="20">
        <v>2200</v>
      </c>
      <c r="AT99" s="20">
        <v>0</v>
      </c>
      <c r="AU99" s="20">
        <v>1319</v>
      </c>
      <c r="AV99" s="20">
        <v>27216</v>
      </c>
      <c r="AW99" s="20">
        <v>0</v>
      </c>
      <c r="AX99" s="20">
        <v>0</v>
      </c>
      <c r="AY99" s="20">
        <v>0</v>
      </c>
      <c r="AZ99" s="20">
        <v>24816</v>
      </c>
      <c r="BA99" s="20">
        <v>2400</v>
      </c>
      <c r="BB99" s="20">
        <v>0</v>
      </c>
      <c r="BC99" s="20">
        <v>0</v>
      </c>
      <c r="BD99" s="20">
        <v>0</v>
      </c>
      <c r="BE99" s="20">
        <v>0</v>
      </c>
      <c r="BF99" s="20">
        <v>0</v>
      </c>
      <c r="BG99" s="20">
        <v>0</v>
      </c>
      <c r="BH99" s="20">
        <v>0</v>
      </c>
      <c r="BI99" s="20">
        <v>0</v>
      </c>
      <c r="BJ99" s="20">
        <v>0</v>
      </c>
      <c r="BK99" s="20">
        <v>0</v>
      </c>
      <c r="BL99" s="20">
        <v>0</v>
      </c>
      <c r="BM99" s="25" t="s">
        <v>2576</v>
      </c>
      <c r="BN99" s="25" t="s">
        <v>2576</v>
      </c>
      <c r="BO99" s="25" t="s">
        <v>2576</v>
      </c>
      <c r="BP99" s="25" t="s">
        <v>2576</v>
      </c>
      <c r="BQ99" s="25" t="s">
        <v>2576</v>
      </c>
      <c r="BR99" s="25" t="s">
        <v>2576</v>
      </c>
      <c r="BS99" s="25" t="s">
        <v>2576</v>
      </c>
      <c r="BT99" s="25" t="s">
        <v>2576</v>
      </c>
      <c r="BU99" s="25" t="s">
        <v>2576</v>
      </c>
      <c r="BV99" s="25" t="s">
        <v>2576</v>
      </c>
      <c r="BW99" s="25" t="s">
        <v>2576</v>
      </c>
      <c r="BX99" s="25" t="s">
        <v>2576</v>
      </c>
      <c r="BY99" s="25" t="s">
        <v>2576</v>
      </c>
      <c r="BZ99" s="20">
        <v>0</v>
      </c>
      <c r="CA99" s="20">
        <v>0</v>
      </c>
      <c r="CB99" s="20">
        <v>0</v>
      </c>
      <c r="CC99" s="20">
        <v>0</v>
      </c>
      <c r="CD99" s="20">
        <v>0</v>
      </c>
      <c r="CE99" s="20">
        <v>0</v>
      </c>
      <c r="CF99" s="20">
        <v>0</v>
      </c>
      <c r="CG99" s="20">
        <v>0</v>
      </c>
      <c r="CH99" s="20">
        <v>0</v>
      </c>
      <c r="CI99" s="20">
        <v>0</v>
      </c>
      <c r="CJ99" s="20">
        <v>0</v>
      </c>
      <c r="CK99" s="20">
        <v>0</v>
      </c>
      <c r="CL99" s="20">
        <v>0</v>
      </c>
      <c r="CM99" s="20">
        <v>0</v>
      </c>
      <c r="CN99" s="20">
        <v>0</v>
      </c>
      <c r="CO99" s="20">
        <v>0</v>
      </c>
      <c r="CP99" s="20">
        <v>0</v>
      </c>
      <c r="CQ99" s="25" t="s">
        <v>2576</v>
      </c>
      <c r="CR99" s="25" t="s">
        <v>2576</v>
      </c>
      <c r="CS99" s="25" t="s">
        <v>2576</v>
      </c>
      <c r="CT99" s="20">
        <v>0</v>
      </c>
      <c r="CU99" s="20">
        <v>0</v>
      </c>
      <c r="CV99" s="20">
        <v>0</v>
      </c>
      <c r="CW99" s="20">
        <v>0</v>
      </c>
      <c r="CX99" s="20">
        <v>0</v>
      </c>
      <c r="CY99" s="20">
        <v>0</v>
      </c>
      <c r="CZ99" s="25" t="s">
        <v>2576</v>
      </c>
      <c r="DA99" s="25" t="s">
        <v>2576</v>
      </c>
      <c r="DB99" s="25" t="s">
        <v>2576</v>
      </c>
      <c r="DC99" s="20">
        <v>0</v>
      </c>
      <c r="DD99" s="20">
        <v>0</v>
      </c>
      <c r="DE99" s="20">
        <v>0</v>
      </c>
      <c r="DF99" s="20">
        <v>0</v>
      </c>
      <c r="DG99" s="29">
        <v>0</v>
      </c>
    </row>
    <row r="100" ht="15.4" customHeight="1" spans="1:111">
      <c r="A100" s="21" t="s">
        <v>2456</v>
      </c>
      <c r="B100" s="22" t="s">
        <v>1744</v>
      </c>
      <c r="C100" s="22" t="s">
        <v>1744</v>
      </c>
      <c r="D100" s="22" t="s">
        <v>1955</v>
      </c>
      <c r="E100" s="20">
        <v>2204102.14</v>
      </c>
      <c r="F100" s="20">
        <v>2021573.12</v>
      </c>
      <c r="G100" s="20">
        <v>1021612.2</v>
      </c>
      <c r="H100" s="20">
        <v>625388.02</v>
      </c>
      <c r="I100" s="20">
        <v>148548.14</v>
      </c>
      <c r="J100" s="20">
        <v>0</v>
      </c>
      <c r="K100" s="20">
        <v>40000</v>
      </c>
      <c r="L100" s="20">
        <v>31515.2</v>
      </c>
      <c r="M100" s="20">
        <v>0</v>
      </c>
      <c r="N100" s="20">
        <v>74807.28</v>
      </c>
      <c r="O100" s="20">
        <v>13220</v>
      </c>
      <c r="P100" s="20">
        <v>4775.48</v>
      </c>
      <c r="Q100" s="20">
        <v>52106.8</v>
      </c>
      <c r="R100" s="20">
        <v>0</v>
      </c>
      <c r="S100" s="20">
        <v>9600</v>
      </c>
      <c r="T100" s="20">
        <v>155313.02</v>
      </c>
      <c r="U100" s="20">
        <v>26000</v>
      </c>
      <c r="V100" s="20">
        <v>15500</v>
      </c>
      <c r="W100" s="20">
        <v>5000</v>
      </c>
      <c r="X100" s="20">
        <v>0</v>
      </c>
      <c r="Y100" s="20">
        <v>0</v>
      </c>
      <c r="Z100" s="20">
        <v>0</v>
      </c>
      <c r="AA100" s="20">
        <v>0</v>
      </c>
      <c r="AB100" s="20">
        <v>0</v>
      </c>
      <c r="AC100" s="20">
        <v>0</v>
      </c>
      <c r="AD100" s="20">
        <v>8353.02</v>
      </c>
      <c r="AE100" s="20">
        <v>0</v>
      </c>
      <c r="AF100" s="20">
        <v>79710</v>
      </c>
      <c r="AG100" s="20">
        <v>0</v>
      </c>
      <c r="AH100" s="20">
        <v>5500</v>
      </c>
      <c r="AI100" s="20">
        <v>1000</v>
      </c>
      <c r="AJ100" s="20">
        <v>5105</v>
      </c>
      <c r="AK100" s="20">
        <v>0</v>
      </c>
      <c r="AL100" s="20">
        <v>0</v>
      </c>
      <c r="AM100" s="20">
        <v>0</v>
      </c>
      <c r="AN100" s="20">
        <v>1000</v>
      </c>
      <c r="AO100" s="20">
        <v>0</v>
      </c>
      <c r="AP100" s="20">
        <v>0</v>
      </c>
      <c r="AQ100" s="20">
        <v>1196</v>
      </c>
      <c r="AR100" s="20">
        <v>3430</v>
      </c>
      <c r="AS100" s="20">
        <v>2200</v>
      </c>
      <c r="AT100" s="20">
        <v>0</v>
      </c>
      <c r="AU100" s="20">
        <v>1319</v>
      </c>
      <c r="AV100" s="20">
        <v>27216</v>
      </c>
      <c r="AW100" s="20">
        <v>0</v>
      </c>
      <c r="AX100" s="20">
        <v>0</v>
      </c>
      <c r="AY100" s="20">
        <v>0</v>
      </c>
      <c r="AZ100" s="20">
        <v>24816</v>
      </c>
      <c r="BA100" s="20">
        <v>2400</v>
      </c>
      <c r="BB100" s="20">
        <v>0</v>
      </c>
      <c r="BC100" s="20">
        <v>0</v>
      </c>
      <c r="BD100" s="20">
        <v>0</v>
      </c>
      <c r="BE100" s="20">
        <v>0</v>
      </c>
      <c r="BF100" s="20">
        <v>0</v>
      </c>
      <c r="BG100" s="20">
        <v>0</v>
      </c>
      <c r="BH100" s="20">
        <v>0</v>
      </c>
      <c r="BI100" s="20">
        <v>0</v>
      </c>
      <c r="BJ100" s="20">
        <v>0</v>
      </c>
      <c r="BK100" s="20">
        <v>0</v>
      </c>
      <c r="BL100" s="20">
        <v>0</v>
      </c>
      <c r="BM100" s="25" t="s">
        <v>2576</v>
      </c>
      <c r="BN100" s="25" t="s">
        <v>2576</v>
      </c>
      <c r="BO100" s="25" t="s">
        <v>2576</v>
      </c>
      <c r="BP100" s="25" t="s">
        <v>2576</v>
      </c>
      <c r="BQ100" s="25" t="s">
        <v>2576</v>
      </c>
      <c r="BR100" s="25" t="s">
        <v>2576</v>
      </c>
      <c r="BS100" s="25" t="s">
        <v>2576</v>
      </c>
      <c r="BT100" s="25" t="s">
        <v>2576</v>
      </c>
      <c r="BU100" s="25" t="s">
        <v>2576</v>
      </c>
      <c r="BV100" s="25" t="s">
        <v>2576</v>
      </c>
      <c r="BW100" s="25" t="s">
        <v>2576</v>
      </c>
      <c r="BX100" s="25" t="s">
        <v>2576</v>
      </c>
      <c r="BY100" s="25" t="s">
        <v>2576</v>
      </c>
      <c r="BZ100" s="20">
        <v>0</v>
      </c>
      <c r="CA100" s="20">
        <v>0</v>
      </c>
      <c r="CB100" s="20">
        <v>0</v>
      </c>
      <c r="CC100" s="20">
        <v>0</v>
      </c>
      <c r="CD100" s="20">
        <v>0</v>
      </c>
      <c r="CE100" s="20">
        <v>0</v>
      </c>
      <c r="CF100" s="20">
        <v>0</v>
      </c>
      <c r="CG100" s="20">
        <v>0</v>
      </c>
      <c r="CH100" s="20">
        <v>0</v>
      </c>
      <c r="CI100" s="20">
        <v>0</v>
      </c>
      <c r="CJ100" s="20">
        <v>0</v>
      </c>
      <c r="CK100" s="20">
        <v>0</v>
      </c>
      <c r="CL100" s="20">
        <v>0</v>
      </c>
      <c r="CM100" s="20">
        <v>0</v>
      </c>
      <c r="CN100" s="20">
        <v>0</v>
      </c>
      <c r="CO100" s="20">
        <v>0</v>
      </c>
      <c r="CP100" s="20">
        <v>0</v>
      </c>
      <c r="CQ100" s="25" t="s">
        <v>2576</v>
      </c>
      <c r="CR100" s="25" t="s">
        <v>2576</v>
      </c>
      <c r="CS100" s="25" t="s">
        <v>2576</v>
      </c>
      <c r="CT100" s="20">
        <v>0</v>
      </c>
      <c r="CU100" s="20">
        <v>0</v>
      </c>
      <c r="CV100" s="20">
        <v>0</v>
      </c>
      <c r="CW100" s="20">
        <v>0</v>
      </c>
      <c r="CX100" s="20">
        <v>0</v>
      </c>
      <c r="CY100" s="20">
        <v>0</v>
      </c>
      <c r="CZ100" s="25" t="s">
        <v>2576</v>
      </c>
      <c r="DA100" s="25" t="s">
        <v>2576</v>
      </c>
      <c r="DB100" s="25" t="s">
        <v>2576</v>
      </c>
      <c r="DC100" s="20">
        <v>0</v>
      </c>
      <c r="DD100" s="20">
        <v>0</v>
      </c>
      <c r="DE100" s="20">
        <v>0</v>
      </c>
      <c r="DF100" s="20">
        <v>0</v>
      </c>
      <c r="DG100" s="29">
        <v>0</v>
      </c>
    </row>
    <row r="101" ht="15.4" customHeight="1" spans="1:111">
      <c r="A101" s="21" t="s">
        <v>2478</v>
      </c>
      <c r="B101" s="22" t="s">
        <v>1744</v>
      </c>
      <c r="C101" s="22" t="s">
        <v>1744</v>
      </c>
      <c r="D101" s="22" t="s">
        <v>2479</v>
      </c>
      <c r="E101" s="20">
        <v>206450</v>
      </c>
      <c r="F101" s="20">
        <v>203137.96</v>
      </c>
      <c r="G101" s="20">
        <v>119140.96</v>
      </c>
      <c r="H101" s="20">
        <v>69337</v>
      </c>
      <c r="I101" s="20">
        <v>0</v>
      </c>
      <c r="J101" s="20">
        <v>4760</v>
      </c>
      <c r="K101" s="20">
        <v>0</v>
      </c>
      <c r="L101" s="20">
        <v>0</v>
      </c>
      <c r="M101" s="20">
        <v>0</v>
      </c>
      <c r="N101" s="20">
        <v>0</v>
      </c>
      <c r="O101" s="20">
        <v>0</v>
      </c>
      <c r="P101" s="20">
        <v>0</v>
      </c>
      <c r="Q101" s="20">
        <v>0</v>
      </c>
      <c r="R101" s="20">
        <v>0</v>
      </c>
      <c r="S101" s="20">
        <v>9900</v>
      </c>
      <c r="T101" s="20">
        <v>3312.04</v>
      </c>
      <c r="U101" s="20">
        <v>0</v>
      </c>
      <c r="V101" s="20">
        <v>0</v>
      </c>
      <c r="W101" s="20">
        <v>0</v>
      </c>
      <c r="X101" s="20">
        <v>0</v>
      </c>
      <c r="Y101" s="20">
        <v>0</v>
      </c>
      <c r="Z101" s="20">
        <v>0</v>
      </c>
      <c r="AA101" s="20">
        <v>0</v>
      </c>
      <c r="AB101" s="20">
        <v>0</v>
      </c>
      <c r="AC101" s="20">
        <v>0</v>
      </c>
      <c r="AD101" s="20">
        <v>0</v>
      </c>
      <c r="AE101" s="20">
        <v>0</v>
      </c>
      <c r="AF101" s="20">
        <v>0</v>
      </c>
      <c r="AG101" s="20">
        <v>0</v>
      </c>
      <c r="AH101" s="20">
        <v>0</v>
      </c>
      <c r="AI101" s="20">
        <v>0</v>
      </c>
      <c r="AJ101" s="20">
        <v>0</v>
      </c>
      <c r="AK101" s="20">
        <v>0</v>
      </c>
      <c r="AL101" s="20">
        <v>0</v>
      </c>
      <c r="AM101" s="20">
        <v>0</v>
      </c>
      <c r="AN101" s="20">
        <v>0</v>
      </c>
      <c r="AO101" s="20">
        <v>0</v>
      </c>
      <c r="AP101" s="20">
        <v>0</v>
      </c>
      <c r="AQ101" s="20">
        <v>0</v>
      </c>
      <c r="AR101" s="20">
        <v>0</v>
      </c>
      <c r="AS101" s="20">
        <v>3312.04</v>
      </c>
      <c r="AT101" s="20">
        <v>0</v>
      </c>
      <c r="AU101" s="20">
        <v>0</v>
      </c>
      <c r="AV101" s="20">
        <v>0</v>
      </c>
      <c r="AW101" s="20">
        <v>0</v>
      </c>
      <c r="AX101" s="20">
        <v>0</v>
      </c>
      <c r="AY101" s="20">
        <v>0</v>
      </c>
      <c r="AZ101" s="20">
        <v>0</v>
      </c>
      <c r="BA101" s="20">
        <v>0</v>
      </c>
      <c r="BB101" s="20">
        <v>0</v>
      </c>
      <c r="BC101" s="20">
        <v>0</v>
      </c>
      <c r="BD101" s="20">
        <v>0</v>
      </c>
      <c r="BE101" s="20">
        <v>0</v>
      </c>
      <c r="BF101" s="20">
        <v>0</v>
      </c>
      <c r="BG101" s="20">
        <v>0</v>
      </c>
      <c r="BH101" s="20">
        <v>0</v>
      </c>
      <c r="BI101" s="20">
        <v>0</v>
      </c>
      <c r="BJ101" s="20">
        <v>0</v>
      </c>
      <c r="BK101" s="20">
        <v>0</v>
      </c>
      <c r="BL101" s="20">
        <v>0</v>
      </c>
      <c r="BM101" s="25" t="s">
        <v>2576</v>
      </c>
      <c r="BN101" s="25" t="s">
        <v>2576</v>
      </c>
      <c r="BO101" s="25" t="s">
        <v>2576</v>
      </c>
      <c r="BP101" s="25" t="s">
        <v>2576</v>
      </c>
      <c r="BQ101" s="25" t="s">
        <v>2576</v>
      </c>
      <c r="BR101" s="25" t="s">
        <v>2576</v>
      </c>
      <c r="BS101" s="25" t="s">
        <v>2576</v>
      </c>
      <c r="BT101" s="25" t="s">
        <v>2576</v>
      </c>
      <c r="BU101" s="25" t="s">
        <v>2576</v>
      </c>
      <c r="BV101" s="25" t="s">
        <v>2576</v>
      </c>
      <c r="BW101" s="25" t="s">
        <v>2576</v>
      </c>
      <c r="BX101" s="25" t="s">
        <v>2576</v>
      </c>
      <c r="BY101" s="25" t="s">
        <v>2576</v>
      </c>
      <c r="BZ101" s="20">
        <v>0</v>
      </c>
      <c r="CA101" s="20">
        <v>0</v>
      </c>
      <c r="CB101" s="20">
        <v>0</v>
      </c>
      <c r="CC101" s="20">
        <v>0</v>
      </c>
      <c r="CD101" s="20">
        <v>0</v>
      </c>
      <c r="CE101" s="20">
        <v>0</v>
      </c>
      <c r="CF101" s="20">
        <v>0</v>
      </c>
      <c r="CG101" s="20">
        <v>0</v>
      </c>
      <c r="CH101" s="20">
        <v>0</v>
      </c>
      <c r="CI101" s="20">
        <v>0</v>
      </c>
      <c r="CJ101" s="20">
        <v>0</v>
      </c>
      <c r="CK101" s="20">
        <v>0</v>
      </c>
      <c r="CL101" s="20">
        <v>0</v>
      </c>
      <c r="CM101" s="20">
        <v>0</v>
      </c>
      <c r="CN101" s="20">
        <v>0</v>
      </c>
      <c r="CO101" s="20">
        <v>0</v>
      </c>
      <c r="CP101" s="20">
        <v>0</v>
      </c>
      <c r="CQ101" s="25" t="s">
        <v>2576</v>
      </c>
      <c r="CR101" s="25" t="s">
        <v>2576</v>
      </c>
      <c r="CS101" s="25" t="s">
        <v>2576</v>
      </c>
      <c r="CT101" s="20">
        <v>0</v>
      </c>
      <c r="CU101" s="20">
        <v>0</v>
      </c>
      <c r="CV101" s="20">
        <v>0</v>
      </c>
      <c r="CW101" s="20">
        <v>0</v>
      </c>
      <c r="CX101" s="20">
        <v>0</v>
      </c>
      <c r="CY101" s="20">
        <v>0</v>
      </c>
      <c r="CZ101" s="25" t="s">
        <v>2576</v>
      </c>
      <c r="DA101" s="25" t="s">
        <v>2576</v>
      </c>
      <c r="DB101" s="25" t="s">
        <v>2576</v>
      </c>
      <c r="DC101" s="20">
        <v>0</v>
      </c>
      <c r="DD101" s="20">
        <v>0</v>
      </c>
      <c r="DE101" s="20">
        <v>0</v>
      </c>
      <c r="DF101" s="20">
        <v>0</v>
      </c>
      <c r="DG101" s="29">
        <v>0</v>
      </c>
    </row>
    <row r="102" ht="15.4" customHeight="1" spans="1:111">
      <c r="A102" s="21" t="s">
        <v>2480</v>
      </c>
      <c r="B102" s="22" t="s">
        <v>1744</v>
      </c>
      <c r="C102" s="22" t="s">
        <v>1744</v>
      </c>
      <c r="D102" s="22" t="s">
        <v>1955</v>
      </c>
      <c r="E102" s="20">
        <v>206450</v>
      </c>
      <c r="F102" s="20">
        <v>203137.96</v>
      </c>
      <c r="G102" s="20">
        <v>119140.96</v>
      </c>
      <c r="H102" s="20">
        <v>69337</v>
      </c>
      <c r="I102" s="20">
        <v>0</v>
      </c>
      <c r="J102" s="20">
        <v>4760</v>
      </c>
      <c r="K102" s="20">
        <v>0</v>
      </c>
      <c r="L102" s="20">
        <v>0</v>
      </c>
      <c r="M102" s="20">
        <v>0</v>
      </c>
      <c r="N102" s="20">
        <v>0</v>
      </c>
      <c r="O102" s="20">
        <v>0</v>
      </c>
      <c r="P102" s="20">
        <v>0</v>
      </c>
      <c r="Q102" s="20">
        <v>0</v>
      </c>
      <c r="R102" s="20">
        <v>0</v>
      </c>
      <c r="S102" s="20">
        <v>9900</v>
      </c>
      <c r="T102" s="20">
        <v>3312.04</v>
      </c>
      <c r="U102" s="20">
        <v>0</v>
      </c>
      <c r="V102" s="20">
        <v>0</v>
      </c>
      <c r="W102" s="20">
        <v>0</v>
      </c>
      <c r="X102" s="20">
        <v>0</v>
      </c>
      <c r="Y102" s="20">
        <v>0</v>
      </c>
      <c r="Z102" s="20">
        <v>0</v>
      </c>
      <c r="AA102" s="20">
        <v>0</v>
      </c>
      <c r="AB102" s="20">
        <v>0</v>
      </c>
      <c r="AC102" s="20">
        <v>0</v>
      </c>
      <c r="AD102" s="20">
        <v>0</v>
      </c>
      <c r="AE102" s="20">
        <v>0</v>
      </c>
      <c r="AF102" s="20">
        <v>0</v>
      </c>
      <c r="AG102" s="20">
        <v>0</v>
      </c>
      <c r="AH102" s="20">
        <v>0</v>
      </c>
      <c r="AI102" s="20">
        <v>0</v>
      </c>
      <c r="AJ102" s="20">
        <v>0</v>
      </c>
      <c r="AK102" s="20">
        <v>0</v>
      </c>
      <c r="AL102" s="20">
        <v>0</v>
      </c>
      <c r="AM102" s="20">
        <v>0</v>
      </c>
      <c r="AN102" s="20">
        <v>0</v>
      </c>
      <c r="AO102" s="20">
        <v>0</v>
      </c>
      <c r="AP102" s="20">
        <v>0</v>
      </c>
      <c r="AQ102" s="20">
        <v>0</v>
      </c>
      <c r="AR102" s="20">
        <v>0</v>
      </c>
      <c r="AS102" s="20">
        <v>3312.04</v>
      </c>
      <c r="AT102" s="20">
        <v>0</v>
      </c>
      <c r="AU102" s="20">
        <v>0</v>
      </c>
      <c r="AV102" s="20">
        <v>0</v>
      </c>
      <c r="AW102" s="20">
        <v>0</v>
      </c>
      <c r="AX102" s="20">
        <v>0</v>
      </c>
      <c r="AY102" s="20">
        <v>0</v>
      </c>
      <c r="AZ102" s="20">
        <v>0</v>
      </c>
      <c r="BA102" s="20">
        <v>0</v>
      </c>
      <c r="BB102" s="20">
        <v>0</v>
      </c>
      <c r="BC102" s="20">
        <v>0</v>
      </c>
      <c r="BD102" s="20">
        <v>0</v>
      </c>
      <c r="BE102" s="20">
        <v>0</v>
      </c>
      <c r="BF102" s="20">
        <v>0</v>
      </c>
      <c r="BG102" s="20">
        <v>0</v>
      </c>
      <c r="BH102" s="20">
        <v>0</v>
      </c>
      <c r="BI102" s="20">
        <v>0</v>
      </c>
      <c r="BJ102" s="20">
        <v>0</v>
      </c>
      <c r="BK102" s="20">
        <v>0</v>
      </c>
      <c r="BL102" s="20">
        <v>0</v>
      </c>
      <c r="BM102" s="25" t="s">
        <v>2576</v>
      </c>
      <c r="BN102" s="25" t="s">
        <v>2576</v>
      </c>
      <c r="BO102" s="25" t="s">
        <v>2576</v>
      </c>
      <c r="BP102" s="25" t="s">
        <v>2576</v>
      </c>
      <c r="BQ102" s="25" t="s">
        <v>2576</v>
      </c>
      <c r="BR102" s="25" t="s">
        <v>2576</v>
      </c>
      <c r="BS102" s="25" t="s">
        <v>2576</v>
      </c>
      <c r="BT102" s="25" t="s">
        <v>2576</v>
      </c>
      <c r="BU102" s="25" t="s">
        <v>2576</v>
      </c>
      <c r="BV102" s="25" t="s">
        <v>2576</v>
      </c>
      <c r="BW102" s="25" t="s">
        <v>2576</v>
      </c>
      <c r="BX102" s="25" t="s">
        <v>2576</v>
      </c>
      <c r="BY102" s="25" t="s">
        <v>2576</v>
      </c>
      <c r="BZ102" s="20">
        <v>0</v>
      </c>
      <c r="CA102" s="20">
        <v>0</v>
      </c>
      <c r="CB102" s="20">
        <v>0</v>
      </c>
      <c r="CC102" s="20">
        <v>0</v>
      </c>
      <c r="CD102" s="20">
        <v>0</v>
      </c>
      <c r="CE102" s="20">
        <v>0</v>
      </c>
      <c r="CF102" s="20">
        <v>0</v>
      </c>
      <c r="CG102" s="20">
        <v>0</v>
      </c>
      <c r="CH102" s="20">
        <v>0</v>
      </c>
      <c r="CI102" s="20">
        <v>0</v>
      </c>
      <c r="CJ102" s="20">
        <v>0</v>
      </c>
      <c r="CK102" s="20">
        <v>0</v>
      </c>
      <c r="CL102" s="20">
        <v>0</v>
      </c>
      <c r="CM102" s="20">
        <v>0</v>
      </c>
      <c r="CN102" s="20">
        <v>0</v>
      </c>
      <c r="CO102" s="20">
        <v>0</v>
      </c>
      <c r="CP102" s="20">
        <v>0</v>
      </c>
      <c r="CQ102" s="25" t="s">
        <v>2576</v>
      </c>
      <c r="CR102" s="25" t="s">
        <v>2576</v>
      </c>
      <c r="CS102" s="25" t="s">
        <v>2576</v>
      </c>
      <c r="CT102" s="20">
        <v>0</v>
      </c>
      <c r="CU102" s="20">
        <v>0</v>
      </c>
      <c r="CV102" s="20">
        <v>0</v>
      </c>
      <c r="CW102" s="20">
        <v>0</v>
      </c>
      <c r="CX102" s="20">
        <v>0</v>
      </c>
      <c r="CY102" s="20">
        <v>0</v>
      </c>
      <c r="CZ102" s="25" t="s">
        <v>2576</v>
      </c>
      <c r="DA102" s="25" t="s">
        <v>2576</v>
      </c>
      <c r="DB102" s="25" t="s">
        <v>2576</v>
      </c>
      <c r="DC102" s="20">
        <v>0</v>
      </c>
      <c r="DD102" s="20">
        <v>0</v>
      </c>
      <c r="DE102" s="20">
        <v>0</v>
      </c>
      <c r="DF102" s="20">
        <v>0</v>
      </c>
      <c r="DG102" s="29">
        <v>0</v>
      </c>
    </row>
    <row r="103" ht="15.4" customHeight="1" spans="1:111">
      <c r="A103" s="21" t="s">
        <v>2502</v>
      </c>
      <c r="B103" s="22" t="s">
        <v>1744</v>
      </c>
      <c r="C103" s="22" t="s">
        <v>1744</v>
      </c>
      <c r="D103" s="22" t="s">
        <v>1424</v>
      </c>
      <c r="E103" s="20">
        <v>858688.53</v>
      </c>
      <c r="F103" s="20">
        <v>732522.14</v>
      </c>
      <c r="G103" s="20">
        <v>282497</v>
      </c>
      <c r="H103" s="20">
        <v>173015.22</v>
      </c>
      <c r="I103" s="20">
        <v>197368</v>
      </c>
      <c r="J103" s="20">
        <v>0</v>
      </c>
      <c r="K103" s="20">
        <v>0</v>
      </c>
      <c r="L103" s="20">
        <v>0</v>
      </c>
      <c r="M103" s="20">
        <v>0</v>
      </c>
      <c r="N103" s="20">
        <v>71893.92</v>
      </c>
      <c r="O103" s="20">
        <v>7748</v>
      </c>
      <c r="P103" s="20">
        <v>0</v>
      </c>
      <c r="Q103" s="20">
        <v>0</v>
      </c>
      <c r="R103" s="20">
        <v>0</v>
      </c>
      <c r="S103" s="20">
        <v>0</v>
      </c>
      <c r="T103" s="20">
        <v>126166.39</v>
      </c>
      <c r="U103" s="20">
        <v>23831</v>
      </c>
      <c r="V103" s="20">
        <v>400</v>
      </c>
      <c r="W103" s="20">
        <v>0</v>
      </c>
      <c r="X103" s="20">
        <v>367.49</v>
      </c>
      <c r="Y103" s="20">
        <v>500</v>
      </c>
      <c r="Z103" s="20">
        <v>4600</v>
      </c>
      <c r="AA103" s="20">
        <v>5102.85</v>
      </c>
      <c r="AB103" s="20">
        <v>0</v>
      </c>
      <c r="AC103" s="20">
        <v>0</v>
      </c>
      <c r="AD103" s="20">
        <v>15733.5</v>
      </c>
      <c r="AE103" s="20">
        <v>0</v>
      </c>
      <c r="AF103" s="20">
        <v>0</v>
      </c>
      <c r="AG103" s="20">
        <v>5520</v>
      </c>
      <c r="AH103" s="20">
        <v>0</v>
      </c>
      <c r="AI103" s="20">
        <v>0</v>
      </c>
      <c r="AJ103" s="20">
        <v>10310</v>
      </c>
      <c r="AK103" s="20">
        <v>0</v>
      </c>
      <c r="AL103" s="20">
        <v>0</v>
      </c>
      <c r="AM103" s="20">
        <v>0</v>
      </c>
      <c r="AN103" s="20">
        <v>0</v>
      </c>
      <c r="AO103" s="20">
        <v>3800</v>
      </c>
      <c r="AP103" s="20">
        <v>9667</v>
      </c>
      <c r="AQ103" s="20">
        <v>2000</v>
      </c>
      <c r="AR103" s="20">
        <v>30924.48</v>
      </c>
      <c r="AS103" s="20">
        <v>9000</v>
      </c>
      <c r="AT103" s="20">
        <v>0</v>
      </c>
      <c r="AU103" s="20">
        <v>4410.07</v>
      </c>
      <c r="AV103" s="20">
        <v>0</v>
      </c>
      <c r="AW103" s="20">
        <v>0</v>
      </c>
      <c r="AX103" s="20">
        <v>0</v>
      </c>
      <c r="AY103" s="20">
        <v>0</v>
      </c>
      <c r="AZ103" s="20">
        <v>0</v>
      </c>
      <c r="BA103" s="20">
        <v>0</v>
      </c>
      <c r="BB103" s="20">
        <v>0</v>
      </c>
      <c r="BC103" s="20">
        <v>0</v>
      </c>
      <c r="BD103" s="20">
        <v>0</v>
      </c>
      <c r="BE103" s="20">
        <v>0</v>
      </c>
      <c r="BF103" s="20">
        <v>0</v>
      </c>
      <c r="BG103" s="20">
        <v>0</v>
      </c>
      <c r="BH103" s="20">
        <v>0</v>
      </c>
      <c r="BI103" s="20">
        <v>0</v>
      </c>
      <c r="BJ103" s="20">
        <v>0</v>
      </c>
      <c r="BK103" s="20">
        <v>0</v>
      </c>
      <c r="BL103" s="20">
        <v>0</v>
      </c>
      <c r="BM103" s="25" t="s">
        <v>2576</v>
      </c>
      <c r="BN103" s="25" t="s">
        <v>2576</v>
      </c>
      <c r="BO103" s="25" t="s">
        <v>2576</v>
      </c>
      <c r="BP103" s="25" t="s">
        <v>2576</v>
      </c>
      <c r="BQ103" s="25" t="s">
        <v>2576</v>
      </c>
      <c r="BR103" s="25" t="s">
        <v>2576</v>
      </c>
      <c r="BS103" s="25" t="s">
        <v>2576</v>
      </c>
      <c r="BT103" s="25" t="s">
        <v>2576</v>
      </c>
      <c r="BU103" s="25" t="s">
        <v>2576</v>
      </c>
      <c r="BV103" s="25" t="s">
        <v>2576</v>
      </c>
      <c r="BW103" s="25" t="s">
        <v>2576</v>
      </c>
      <c r="BX103" s="25" t="s">
        <v>2576</v>
      </c>
      <c r="BY103" s="25" t="s">
        <v>2576</v>
      </c>
      <c r="BZ103" s="20">
        <v>0</v>
      </c>
      <c r="CA103" s="20">
        <v>0</v>
      </c>
      <c r="CB103" s="20">
        <v>0</v>
      </c>
      <c r="CC103" s="20">
        <v>0</v>
      </c>
      <c r="CD103" s="20">
        <v>0</v>
      </c>
      <c r="CE103" s="20">
        <v>0</v>
      </c>
      <c r="CF103" s="20">
        <v>0</v>
      </c>
      <c r="CG103" s="20">
        <v>0</v>
      </c>
      <c r="CH103" s="20">
        <v>0</v>
      </c>
      <c r="CI103" s="20">
        <v>0</v>
      </c>
      <c r="CJ103" s="20">
        <v>0</v>
      </c>
      <c r="CK103" s="20">
        <v>0</v>
      </c>
      <c r="CL103" s="20">
        <v>0</v>
      </c>
      <c r="CM103" s="20">
        <v>0</v>
      </c>
      <c r="CN103" s="20">
        <v>0</v>
      </c>
      <c r="CO103" s="20">
        <v>0</v>
      </c>
      <c r="CP103" s="20">
        <v>0</v>
      </c>
      <c r="CQ103" s="25" t="s">
        <v>2576</v>
      </c>
      <c r="CR103" s="25" t="s">
        <v>2576</v>
      </c>
      <c r="CS103" s="25" t="s">
        <v>2576</v>
      </c>
      <c r="CT103" s="20">
        <v>0</v>
      </c>
      <c r="CU103" s="20">
        <v>0</v>
      </c>
      <c r="CV103" s="20">
        <v>0</v>
      </c>
      <c r="CW103" s="20">
        <v>0</v>
      </c>
      <c r="CX103" s="20">
        <v>0</v>
      </c>
      <c r="CY103" s="20">
        <v>0</v>
      </c>
      <c r="CZ103" s="25" t="s">
        <v>2576</v>
      </c>
      <c r="DA103" s="25" t="s">
        <v>2576</v>
      </c>
      <c r="DB103" s="25" t="s">
        <v>2576</v>
      </c>
      <c r="DC103" s="20">
        <v>0</v>
      </c>
      <c r="DD103" s="20">
        <v>0</v>
      </c>
      <c r="DE103" s="20">
        <v>0</v>
      </c>
      <c r="DF103" s="20">
        <v>0</v>
      </c>
      <c r="DG103" s="29">
        <v>0</v>
      </c>
    </row>
    <row r="104" ht="15.4" customHeight="1" spans="1:111">
      <c r="A104" s="21" t="s">
        <v>2503</v>
      </c>
      <c r="B104" s="22" t="s">
        <v>1744</v>
      </c>
      <c r="C104" s="22" t="s">
        <v>1744</v>
      </c>
      <c r="D104" s="22" t="s">
        <v>2504</v>
      </c>
      <c r="E104" s="20">
        <v>858688.53</v>
      </c>
      <c r="F104" s="20">
        <v>732522.14</v>
      </c>
      <c r="G104" s="20">
        <v>282497</v>
      </c>
      <c r="H104" s="20">
        <v>173015.22</v>
      </c>
      <c r="I104" s="20">
        <v>197368</v>
      </c>
      <c r="J104" s="20">
        <v>0</v>
      </c>
      <c r="K104" s="20">
        <v>0</v>
      </c>
      <c r="L104" s="20">
        <v>0</v>
      </c>
      <c r="M104" s="20">
        <v>0</v>
      </c>
      <c r="N104" s="20">
        <v>71893.92</v>
      </c>
      <c r="O104" s="20">
        <v>7748</v>
      </c>
      <c r="P104" s="20">
        <v>0</v>
      </c>
      <c r="Q104" s="20">
        <v>0</v>
      </c>
      <c r="R104" s="20">
        <v>0</v>
      </c>
      <c r="S104" s="20">
        <v>0</v>
      </c>
      <c r="T104" s="20">
        <v>126166.39</v>
      </c>
      <c r="U104" s="20">
        <v>23831</v>
      </c>
      <c r="V104" s="20">
        <v>400</v>
      </c>
      <c r="W104" s="20">
        <v>0</v>
      </c>
      <c r="X104" s="20">
        <v>367.49</v>
      </c>
      <c r="Y104" s="20">
        <v>500</v>
      </c>
      <c r="Z104" s="20">
        <v>4600</v>
      </c>
      <c r="AA104" s="20">
        <v>5102.85</v>
      </c>
      <c r="AB104" s="20">
        <v>0</v>
      </c>
      <c r="AC104" s="20">
        <v>0</v>
      </c>
      <c r="AD104" s="20">
        <v>15733.5</v>
      </c>
      <c r="AE104" s="20">
        <v>0</v>
      </c>
      <c r="AF104" s="20">
        <v>0</v>
      </c>
      <c r="AG104" s="20">
        <v>5520</v>
      </c>
      <c r="AH104" s="20">
        <v>0</v>
      </c>
      <c r="AI104" s="20">
        <v>0</v>
      </c>
      <c r="AJ104" s="20">
        <v>10310</v>
      </c>
      <c r="AK104" s="20">
        <v>0</v>
      </c>
      <c r="AL104" s="20">
        <v>0</v>
      </c>
      <c r="AM104" s="20">
        <v>0</v>
      </c>
      <c r="AN104" s="20">
        <v>0</v>
      </c>
      <c r="AO104" s="20">
        <v>3800</v>
      </c>
      <c r="AP104" s="20">
        <v>9667</v>
      </c>
      <c r="AQ104" s="20">
        <v>2000</v>
      </c>
      <c r="AR104" s="20">
        <v>30924.48</v>
      </c>
      <c r="AS104" s="20">
        <v>9000</v>
      </c>
      <c r="AT104" s="20">
        <v>0</v>
      </c>
      <c r="AU104" s="20">
        <v>4410.07</v>
      </c>
      <c r="AV104" s="20">
        <v>0</v>
      </c>
      <c r="AW104" s="20">
        <v>0</v>
      </c>
      <c r="AX104" s="20">
        <v>0</v>
      </c>
      <c r="AY104" s="20">
        <v>0</v>
      </c>
      <c r="AZ104" s="20">
        <v>0</v>
      </c>
      <c r="BA104" s="20">
        <v>0</v>
      </c>
      <c r="BB104" s="20">
        <v>0</v>
      </c>
      <c r="BC104" s="20">
        <v>0</v>
      </c>
      <c r="BD104" s="20">
        <v>0</v>
      </c>
      <c r="BE104" s="20">
        <v>0</v>
      </c>
      <c r="BF104" s="20">
        <v>0</v>
      </c>
      <c r="BG104" s="20">
        <v>0</v>
      </c>
      <c r="BH104" s="20">
        <v>0</v>
      </c>
      <c r="BI104" s="20">
        <v>0</v>
      </c>
      <c r="BJ104" s="20">
        <v>0</v>
      </c>
      <c r="BK104" s="20">
        <v>0</v>
      </c>
      <c r="BL104" s="20">
        <v>0</v>
      </c>
      <c r="BM104" s="25" t="s">
        <v>2576</v>
      </c>
      <c r="BN104" s="25" t="s">
        <v>2576</v>
      </c>
      <c r="BO104" s="25" t="s">
        <v>2576</v>
      </c>
      <c r="BP104" s="25" t="s">
        <v>2576</v>
      </c>
      <c r="BQ104" s="25" t="s">
        <v>2576</v>
      </c>
      <c r="BR104" s="25" t="s">
        <v>2576</v>
      </c>
      <c r="BS104" s="25" t="s">
        <v>2576</v>
      </c>
      <c r="BT104" s="25" t="s">
        <v>2576</v>
      </c>
      <c r="BU104" s="25" t="s">
        <v>2576</v>
      </c>
      <c r="BV104" s="25" t="s">
        <v>2576</v>
      </c>
      <c r="BW104" s="25" t="s">
        <v>2576</v>
      </c>
      <c r="BX104" s="25" t="s">
        <v>2576</v>
      </c>
      <c r="BY104" s="25" t="s">
        <v>2576</v>
      </c>
      <c r="BZ104" s="20">
        <v>0</v>
      </c>
      <c r="CA104" s="20">
        <v>0</v>
      </c>
      <c r="CB104" s="20">
        <v>0</v>
      </c>
      <c r="CC104" s="20">
        <v>0</v>
      </c>
      <c r="CD104" s="20">
        <v>0</v>
      </c>
      <c r="CE104" s="20">
        <v>0</v>
      </c>
      <c r="CF104" s="20">
        <v>0</v>
      </c>
      <c r="CG104" s="20">
        <v>0</v>
      </c>
      <c r="CH104" s="20">
        <v>0</v>
      </c>
      <c r="CI104" s="20">
        <v>0</v>
      </c>
      <c r="CJ104" s="20">
        <v>0</v>
      </c>
      <c r="CK104" s="20">
        <v>0</v>
      </c>
      <c r="CL104" s="20">
        <v>0</v>
      </c>
      <c r="CM104" s="20">
        <v>0</v>
      </c>
      <c r="CN104" s="20">
        <v>0</v>
      </c>
      <c r="CO104" s="20">
        <v>0</v>
      </c>
      <c r="CP104" s="20">
        <v>0</v>
      </c>
      <c r="CQ104" s="25" t="s">
        <v>2576</v>
      </c>
      <c r="CR104" s="25" t="s">
        <v>2576</v>
      </c>
      <c r="CS104" s="25" t="s">
        <v>2576</v>
      </c>
      <c r="CT104" s="20">
        <v>0</v>
      </c>
      <c r="CU104" s="20">
        <v>0</v>
      </c>
      <c r="CV104" s="20">
        <v>0</v>
      </c>
      <c r="CW104" s="20">
        <v>0</v>
      </c>
      <c r="CX104" s="20">
        <v>0</v>
      </c>
      <c r="CY104" s="20">
        <v>0</v>
      </c>
      <c r="CZ104" s="25" t="s">
        <v>2576</v>
      </c>
      <c r="DA104" s="25" t="s">
        <v>2576</v>
      </c>
      <c r="DB104" s="25" t="s">
        <v>2576</v>
      </c>
      <c r="DC104" s="20">
        <v>0</v>
      </c>
      <c r="DD104" s="20">
        <v>0</v>
      </c>
      <c r="DE104" s="20">
        <v>0</v>
      </c>
      <c r="DF104" s="20">
        <v>0</v>
      </c>
      <c r="DG104" s="29">
        <v>0</v>
      </c>
    </row>
    <row r="105" ht="15.4" customHeight="1" spans="1:111">
      <c r="A105" s="21" t="s">
        <v>2505</v>
      </c>
      <c r="B105" s="22" t="s">
        <v>1744</v>
      </c>
      <c r="C105" s="22" t="s">
        <v>1744</v>
      </c>
      <c r="D105" s="22" t="s">
        <v>1955</v>
      </c>
      <c r="E105" s="20">
        <v>858688.53</v>
      </c>
      <c r="F105" s="20">
        <v>732522.14</v>
      </c>
      <c r="G105" s="20">
        <v>282497</v>
      </c>
      <c r="H105" s="20">
        <v>173015.22</v>
      </c>
      <c r="I105" s="20">
        <v>197368</v>
      </c>
      <c r="J105" s="20">
        <v>0</v>
      </c>
      <c r="K105" s="20">
        <v>0</v>
      </c>
      <c r="L105" s="20">
        <v>0</v>
      </c>
      <c r="M105" s="20">
        <v>0</v>
      </c>
      <c r="N105" s="20">
        <v>71893.92</v>
      </c>
      <c r="O105" s="20">
        <v>7748</v>
      </c>
      <c r="P105" s="20">
        <v>0</v>
      </c>
      <c r="Q105" s="20">
        <v>0</v>
      </c>
      <c r="R105" s="20">
        <v>0</v>
      </c>
      <c r="S105" s="20">
        <v>0</v>
      </c>
      <c r="T105" s="20">
        <v>126166.39</v>
      </c>
      <c r="U105" s="20">
        <v>23831</v>
      </c>
      <c r="V105" s="20">
        <v>400</v>
      </c>
      <c r="W105" s="20">
        <v>0</v>
      </c>
      <c r="X105" s="20">
        <v>367.49</v>
      </c>
      <c r="Y105" s="20">
        <v>500</v>
      </c>
      <c r="Z105" s="20">
        <v>4600</v>
      </c>
      <c r="AA105" s="20">
        <v>5102.85</v>
      </c>
      <c r="AB105" s="20">
        <v>0</v>
      </c>
      <c r="AC105" s="20">
        <v>0</v>
      </c>
      <c r="AD105" s="20">
        <v>15733.5</v>
      </c>
      <c r="AE105" s="20">
        <v>0</v>
      </c>
      <c r="AF105" s="20">
        <v>0</v>
      </c>
      <c r="AG105" s="20">
        <v>5520</v>
      </c>
      <c r="AH105" s="20">
        <v>0</v>
      </c>
      <c r="AI105" s="20">
        <v>0</v>
      </c>
      <c r="AJ105" s="20">
        <v>10310</v>
      </c>
      <c r="AK105" s="20">
        <v>0</v>
      </c>
      <c r="AL105" s="20">
        <v>0</v>
      </c>
      <c r="AM105" s="20">
        <v>0</v>
      </c>
      <c r="AN105" s="20">
        <v>0</v>
      </c>
      <c r="AO105" s="20">
        <v>3800</v>
      </c>
      <c r="AP105" s="20">
        <v>9667</v>
      </c>
      <c r="AQ105" s="20">
        <v>2000</v>
      </c>
      <c r="AR105" s="20">
        <v>30924.48</v>
      </c>
      <c r="AS105" s="20">
        <v>9000</v>
      </c>
      <c r="AT105" s="20">
        <v>0</v>
      </c>
      <c r="AU105" s="20">
        <v>4410.07</v>
      </c>
      <c r="AV105" s="20">
        <v>0</v>
      </c>
      <c r="AW105" s="20">
        <v>0</v>
      </c>
      <c r="AX105" s="20">
        <v>0</v>
      </c>
      <c r="AY105" s="20">
        <v>0</v>
      </c>
      <c r="AZ105" s="20">
        <v>0</v>
      </c>
      <c r="BA105" s="20">
        <v>0</v>
      </c>
      <c r="BB105" s="20">
        <v>0</v>
      </c>
      <c r="BC105" s="20">
        <v>0</v>
      </c>
      <c r="BD105" s="20">
        <v>0</v>
      </c>
      <c r="BE105" s="20">
        <v>0</v>
      </c>
      <c r="BF105" s="20">
        <v>0</v>
      </c>
      <c r="BG105" s="20">
        <v>0</v>
      </c>
      <c r="BH105" s="20">
        <v>0</v>
      </c>
      <c r="BI105" s="20">
        <v>0</v>
      </c>
      <c r="BJ105" s="20">
        <v>0</v>
      </c>
      <c r="BK105" s="20">
        <v>0</v>
      </c>
      <c r="BL105" s="20">
        <v>0</v>
      </c>
      <c r="BM105" s="25" t="s">
        <v>2576</v>
      </c>
      <c r="BN105" s="25" t="s">
        <v>2576</v>
      </c>
      <c r="BO105" s="25" t="s">
        <v>2576</v>
      </c>
      <c r="BP105" s="25" t="s">
        <v>2576</v>
      </c>
      <c r="BQ105" s="25" t="s">
        <v>2576</v>
      </c>
      <c r="BR105" s="25" t="s">
        <v>2576</v>
      </c>
      <c r="BS105" s="25" t="s">
        <v>2576</v>
      </c>
      <c r="BT105" s="25" t="s">
        <v>2576</v>
      </c>
      <c r="BU105" s="25" t="s">
        <v>2576</v>
      </c>
      <c r="BV105" s="25" t="s">
        <v>2576</v>
      </c>
      <c r="BW105" s="25" t="s">
        <v>2576</v>
      </c>
      <c r="BX105" s="25" t="s">
        <v>2576</v>
      </c>
      <c r="BY105" s="25" t="s">
        <v>2576</v>
      </c>
      <c r="BZ105" s="20">
        <v>0</v>
      </c>
      <c r="CA105" s="20">
        <v>0</v>
      </c>
      <c r="CB105" s="20">
        <v>0</v>
      </c>
      <c r="CC105" s="20">
        <v>0</v>
      </c>
      <c r="CD105" s="20">
        <v>0</v>
      </c>
      <c r="CE105" s="20">
        <v>0</v>
      </c>
      <c r="CF105" s="20">
        <v>0</v>
      </c>
      <c r="CG105" s="20">
        <v>0</v>
      </c>
      <c r="CH105" s="20">
        <v>0</v>
      </c>
      <c r="CI105" s="20">
        <v>0</v>
      </c>
      <c r="CJ105" s="20">
        <v>0</v>
      </c>
      <c r="CK105" s="20">
        <v>0</v>
      </c>
      <c r="CL105" s="20">
        <v>0</v>
      </c>
      <c r="CM105" s="20">
        <v>0</v>
      </c>
      <c r="CN105" s="20">
        <v>0</v>
      </c>
      <c r="CO105" s="20">
        <v>0</v>
      </c>
      <c r="CP105" s="20">
        <v>0</v>
      </c>
      <c r="CQ105" s="25" t="s">
        <v>2576</v>
      </c>
      <c r="CR105" s="25" t="s">
        <v>2576</v>
      </c>
      <c r="CS105" s="25" t="s">
        <v>2576</v>
      </c>
      <c r="CT105" s="20">
        <v>0</v>
      </c>
      <c r="CU105" s="20">
        <v>0</v>
      </c>
      <c r="CV105" s="20">
        <v>0</v>
      </c>
      <c r="CW105" s="20">
        <v>0</v>
      </c>
      <c r="CX105" s="20">
        <v>0</v>
      </c>
      <c r="CY105" s="20">
        <v>0</v>
      </c>
      <c r="CZ105" s="25" t="s">
        <v>2576</v>
      </c>
      <c r="DA105" s="25" t="s">
        <v>2576</v>
      </c>
      <c r="DB105" s="25" t="s">
        <v>2576</v>
      </c>
      <c r="DC105" s="20">
        <v>0</v>
      </c>
      <c r="DD105" s="20">
        <v>0</v>
      </c>
      <c r="DE105" s="20">
        <v>0</v>
      </c>
      <c r="DF105" s="20">
        <v>0</v>
      </c>
      <c r="DG105" s="29">
        <v>0</v>
      </c>
    </row>
    <row r="106" ht="15.4" customHeight="1" spans="1:111">
      <c r="A106" s="21" t="s">
        <v>2532</v>
      </c>
      <c r="B106" s="22" t="s">
        <v>1744</v>
      </c>
      <c r="C106" s="22" t="s">
        <v>1744</v>
      </c>
      <c r="D106" s="22" t="s">
        <v>1569</v>
      </c>
      <c r="E106" s="20">
        <v>754274.64</v>
      </c>
      <c r="F106" s="20">
        <v>683274.64</v>
      </c>
      <c r="G106" s="20">
        <v>386943</v>
      </c>
      <c r="H106" s="20">
        <v>116156</v>
      </c>
      <c r="I106" s="20">
        <v>0</v>
      </c>
      <c r="J106" s="20">
        <v>0</v>
      </c>
      <c r="K106" s="20">
        <v>0</v>
      </c>
      <c r="L106" s="20">
        <v>180175.64</v>
      </c>
      <c r="M106" s="20">
        <v>0</v>
      </c>
      <c r="N106" s="20">
        <v>0</v>
      </c>
      <c r="O106" s="20">
        <v>0</v>
      </c>
      <c r="P106" s="20">
        <v>0</v>
      </c>
      <c r="Q106" s="20">
        <v>0</v>
      </c>
      <c r="R106" s="20">
        <v>0</v>
      </c>
      <c r="S106" s="20">
        <v>0</v>
      </c>
      <c r="T106" s="20">
        <v>71000</v>
      </c>
      <c r="U106" s="20">
        <v>28185</v>
      </c>
      <c r="V106" s="20">
        <v>0</v>
      </c>
      <c r="W106" s="20">
        <v>0</v>
      </c>
      <c r="X106" s="20">
        <v>0</v>
      </c>
      <c r="Y106" s="20">
        <v>0</v>
      </c>
      <c r="Z106" s="20">
        <v>0</v>
      </c>
      <c r="AA106" s="20">
        <v>0</v>
      </c>
      <c r="AB106" s="20">
        <v>0</v>
      </c>
      <c r="AC106" s="20">
        <v>0</v>
      </c>
      <c r="AD106" s="20">
        <v>0</v>
      </c>
      <c r="AE106" s="20">
        <v>0</v>
      </c>
      <c r="AF106" s="20">
        <v>0</v>
      </c>
      <c r="AG106" s="20">
        <v>0</v>
      </c>
      <c r="AH106" s="20">
        <v>0</v>
      </c>
      <c r="AI106" s="20">
        <v>3120</v>
      </c>
      <c r="AJ106" s="20">
        <v>39695</v>
      </c>
      <c r="AK106" s="20">
        <v>0</v>
      </c>
      <c r="AL106" s="20">
        <v>0</v>
      </c>
      <c r="AM106" s="20">
        <v>0</v>
      </c>
      <c r="AN106" s="20">
        <v>0</v>
      </c>
      <c r="AO106" s="20">
        <v>0</v>
      </c>
      <c r="AP106" s="20">
        <v>0</v>
      </c>
      <c r="AQ106" s="20">
        <v>0</v>
      </c>
      <c r="AR106" s="20">
        <v>0</v>
      </c>
      <c r="AS106" s="20">
        <v>0</v>
      </c>
      <c r="AT106" s="20">
        <v>0</v>
      </c>
      <c r="AU106" s="20">
        <v>0</v>
      </c>
      <c r="AV106" s="20">
        <v>0</v>
      </c>
      <c r="AW106" s="20">
        <v>0</v>
      </c>
      <c r="AX106" s="20">
        <v>0</v>
      </c>
      <c r="AY106" s="20">
        <v>0</v>
      </c>
      <c r="AZ106" s="20">
        <v>0</v>
      </c>
      <c r="BA106" s="20">
        <v>0</v>
      </c>
      <c r="BB106" s="20">
        <v>0</v>
      </c>
      <c r="BC106" s="20">
        <v>0</v>
      </c>
      <c r="BD106" s="20">
        <v>0</v>
      </c>
      <c r="BE106" s="20">
        <v>0</v>
      </c>
      <c r="BF106" s="20">
        <v>0</v>
      </c>
      <c r="BG106" s="20">
        <v>0</v>
      </c>
      <c r="BH106" s="20">
        <v>0</v>
      </c>
      <c r="BI106" s="20">
        <v>0</v>
      </c>
      <c r="BJ106" s="20">
        <v>0</v>
      </c>
      <c r="BK106" s="20">
        <v>0</v>
      </c>
      <c r="BL106" s="20">
        <v>0</v>
      </c>
      <c r="BM106" s="25" t="s">
        <v>2576</v>
      </c>
      <c r="BN106" s="25" t="s">
        <v>2576</v>
      </c>
      <c r="BO106" s="25" t="s">
        <v>2576</v>
      </c>
      <c r="BP106" s="25" t="s">
        <v>2576</v>
      </c>
      <c r="BQ106" s="25" t="s">
        <v>2576</v>
      </c>
      <c r="BR106" s="25" t="s">
        <v>2576</v>
      </c>
      <c r="BS106" s="25" t="s">
        <v>2576</v>
      </c>
      <c r="BT106" s="25" t="s">
        <v>2576</v>
      </c>
      <c r="BU106" s="25" t="s">
        <v>2576</v>
      </c>
      <c r="BV106" s="25" t="s">
        <v>2576</v>
      </c>
      <c r="BW106" s="25" t="s">
        <v>2576</v>
      </c>
      <c r="BX106" s="25" t="s">
        <v>2576</v>
      </c>
      <c r="BY106" s="25" t="s">
        <v>2576</v>
      </c>
      <c r="BZ106" s="20">
        <v>0</v>
      </c>
      <c r="CA106" s="20">
        <v>0</v>
      </c>
      <c r="CB106" s="20">
        <v>0</v>
      </c>
      <c r="CC106" s="20">
        <v>0</v>
      </c>
      <c r="CD106" s="20">
        <v>0</v>
      </c>
      <c r="CE106" s="20">
        <v>0</v>
      </c>
      <c r="CF106" s="20">
        <v>0</v>
      </c>
      <c r="CG106" s="20">
        <v>0</v>
      </c>
      <c r="CH106" s="20">
        <v>0</v>
      </c>
      <c r="CI106" s="20">
        <v>0</v>
      </c>
      <c r="CJ106" s="20">
        <v>0</v>
      </c>
      <c r="CK106" s="20">
        <v>0</v>
      </c>
      <c r="CL106" s="20">
        <v>0</v>
      </c>
      <c r="CM106" s="20">
        <v>0</v>
      </c>
      <c r="CN106" s="20">
        <v>0</v>
      </c>
      <c r="CO106" s="20">
        <v>0</v>
      </c>
      <c r="CP106" s="20">
        <v>0</v>
      </c>
      <c r="CQ106" s="25" t="s">
        <v>2576</v>
      </c>
      <c r="CR106" s="25" t="s">
        <v>2576</v>
      </c>
      <c r="CS106" s="25" t="s">
        <v>2576</v>
      </c>
      <c r="CT106" s="20">
        <v>0</v>
      </c>
      <c r="CU106" s="20">
        <v>0</v>
      </c>
      <c r="CV106" s="20">
        <v>0</v>
      </c>
      <c r="CW106" s="20">
        <v>0</v>
      </c>
      <c r="CX106" s="20">
        <v>0</v>
      </c>
      <c r="CY106" s="20">
        <v>0</v>
      </c>
      <c r="CZ106" s="25" t="s">
        <v>2576</v>
      </c>
      <c r="DA106" s="25" t="s">
        <v>2576</v>
      </c>
      <c r="DB106" s="25" t="s">
        <v>2576</v>
      </c>
      <c r="DC106" s="20">
        <v>0</v>
      </c>
      <c r="DD106" s="20">
        <v>0</v>
      </c>
      <c r="DE106" s="20">
        <v>0</v>
      </c>
      <c r="DF106" s="20">
        <v>0</v>
      </c>
      <c r="DG106" s="29">
        <v>0</v>
      </c>
    </row>
    <row r="107" ht="15.4" customHeight="1" spans="1:111">
      <c r="A107" s="21" t="s">
        <v>2533</v>
      </c>
      <c r="B107" s="22" t="s">
        <v>1744</v>
      </c>
      <c r="C107" s="22" t="s">
        <v>1744</v>
      </c>
      <c r="D107" s="22" t="s">
        <v>2534</v>
      </c>
      <c r="E107" s="20">
        <v>754274.64</v>
      </c>
      <c r="F107" s="20">
        <v>683274.64</v>
      </c>
      <c r="G107" s="20">
        <v>386943</v>
      </c>
      <c r="H107" s="20">
        <v>116156</v>
      </c>
      <c r="I107" s="20">
        <v>0</v>
      </c>
      <c r="J107" s="20">
        <v>0</v>
      </c>
      <c r="K107" s="20">
        <v>0</v>
      </c>
      <c r="L107" s="20">
        <v>180175.64</v>
      </c>
      <c r="M107" s="20">
        <v>0</v>
      </c>
      <c r="N107" s="20">
        <v>0</v>
      </c>
      <c r="O107" s="20">
        <v>0</v>
      </c>
      <c r="P107" s="20">
        <v>0</v>
      </c>
      <c r="Q107" s="20">
        <v>0</v>
      </c>
      <c r="R107" s="20">
        <v>0</v>
      </c>
      <c r="S107" s="20">
        <v>0</v>
      </c>
      <c r="T107" s="20">
        <v>71000</v>
      </c>
      <c r="U107" s="20">
        <v>28185</v>
      </c>
      <c r="V107" s="20">
        <v>0</v>
      </c>
      <c r="W107" s="20">
        <v>0</v>
      </c>
      <c r="X107" s="20">
        <v>0</v>
      </c>
      <c r="Y107" s="20">
        <v>0</v>
      </c>
      <c r="Z107" s="20">
        <v>0</v>
      </c>
      <c r="AA107" s="20">
        <v>0</v>
      </c>
      <c r="AB107" s="20">
        <v>0</v>
      </c>
      <c r="AC107" s="20">
        <v>0</v>
      </c>
      <c r="AD107" s="20">
        <v>0</v>
      </c>
      <c r="AE107" s="20">
        <v>0</v>
      </c>
      <c r="AF107" s="20">
        <v>0</v>
      </c>
      <c r="AG107" s="20">
        <v>0</v>
      </c>
      <c r="AH107" s="20">
        <v>0</v>
      </c>
      <c r="AI107" s="20">
        <v>3120</v>
      </c>
      <c r="AJ107" s="20">
        <v>39695</v>
      </c>
      <c r="AK107" s="20">
        <v>0</v>
      </c>
      <c r="AL107" s="20">
        <v>0</v>
      </c>
      <c r="AM107" s="20">
        <v>0</v>
      </c>
      <c r="AN107" s="20">
        <v>0</v>
      </c>
      <c r="AO107" s="20">
        <v>0</v>
      </c>
      <c r="AP107" s="20">
        <v>0</v>
      </c>
      <c r="AQ107" s="20">
        <v>0</v>
      </c>
      <c r="AR107" s="20">
        <v>0</v>
      </c>
      <c r="AS107" s="20">
        <v>0</v>
      </c>
      <c r="AT107" s="20">
        <v>0</v>
      </c>
      <c r="AU107" s="20">
        <v>0</v>
      </c>
      <c r="AV107" s="20">
        <v>0</v>
      </c>
      <c r="AW107" s="20">
        <v>0</v>
      </c>
      <c r="AX107" s="20">
        <v>0</v>
      </c>
      <c r="AY107" s="20">
        <v>0</v>
      </c>
      <c r="AZ107" s="20">
        <v>0</v>
      </c>
      <c r="BA107" s="20">
        <v>0</v>
      </c>
      <c r="BB107" s="20">
        <v>0</v>
      </c>
      <c r="BC107" s="20">
        <v>0</v>
      </c>
      <c r="BD107" s="20">
        <v>0</v>
      </c>
      <c r="BE107" s="20">
        <v>0</v>
      </c>
      <c r="BF107" s="20">
        <v>0</v>
      </c>
      <c r="BG107" s="20">
        <v>0</v>
      </c>
      <c r="BH107" s="20">
        <v>0</v>
      </c>
      <c r="BI107" s="20">
        <v>0</v>
      </c>
      <c r="BJ107" s="20">
        <v>0</v>
      </c>
      <c r="BK107" s="20">
        <v>0</v>
      </c>
      <c r="BL107" s="20">
        <v>0</v>
      </c>
      <c r="BM107" s="25" t="s">
        <v>2576</v>
      </c>
      <c r="BN107" s="25" t="s">
        <v>2576</v>
      </c>
      <c r="BO107" s="25" t="s">
        <v>2576</v>
      </c>
      <c r="BP107" s="25" t="s">
        <v>2576</v>
      </c>
      <c r="BQ107" s="25" t="s">
        <v>2576</v>
      </c>
      <c r="BR107" s="25" t="s">
        <v>2576</v>
      </c>
      <c r="BS107" s="25" t="s">
        <v>2576</v>
      </c>
      <c r="BT107" s="25" t="s">
        <v>2576</v>
      </c>
      <c r="BU107" s="25" t="s">
        <v>2576</v>
      </c>
      <c r="BV107" s="25" t="s">
        <v>2576</v>
      </c>
      <c r="BW107" s="25" t="s">
        <v>2576</v>
      </c>
      <c r="BX107" s="25" t="s">
        <v>2576</v>
      </c>
      <c r="BY107" s="25" t="s">
        <v>2576</v>
      </c>
      <c r="BZ107" s="20">
        <v>0</v>
      </c>
      <c r="CA107" s="20">
        <v>0</v>
      </c>
      <c r="CB107" s="20">
        <v>0</v>
      </c>
      <c r="CC107" s="20">
        <v>0</v>
      </c>
      <c r="CD107" s="20">
        <v>0</v>
      </c>
      <c r="CE107" s="20">
        <v>0</v>
      </c>
      <c r="CF107" s="20">
        <v>0</v>
      </c>
      <c r="CG107" s="20">
        <v>0</v>
      </c>
      <c r="CH107" s="20">
        <v>0</v>
      </c>
      <c r="CI107" s="20">
        <v>0</v>
      </c>
      <c r="CJ107" s="20">
        <v>0</v>
      </c>
      <c r="CK107" s="20">
        <v>0</v>
      </c>
      <c r="CL107" s="20">
        <v>0</v>
      </c>
      <c r="CM107" s="20">
        <v>0</v>
      </c>
      <c r="CN107" s="20">
        <v>0</v>
      </c>
      <c r="CO107" s="20">
        <v>0</v>
      </c>
      <c r="CP107" s="20">
        <v>0</v>
      </c>
      <c r="CQ107" s="25" t="s">
        <v>2576</v>
      </c>
      <c r="CR107" s="25" t="s">
        <v>2576</v>
      </c>
      <c r="CS107" s="25" t="s">
        <v>2576</v>
      </c>
      <c r="CT107" s="20">
        <v>0</v>
      </c>
      <c r="CU107" s="20">
        <v>0</v>
      </c>
      <c r="CV107" s="20">
        <v>0</v>
      </c>
      <c r="CW107" s="20">
        <v>0</v>
      </c>
      <c r="CX107" s="20">
        <v>0</v>
      </c>
      <c r="CY107" s="20">
        <v>0</v>
      </c>
      <c r="CZ107" s="25" t="s">
        <v>2576</v>
      </c>
      <c r="DA107" s="25" t="s">
        <v>2576</v>
      </c>
      <c r="DB107" s="25" t="s">
        <v>2576</v>
      </c>
      <c r="DC107" s="20">
        <v>0</v>
      </c>
      <c r="DD107" s="20">
        <v>0</v>
      </c>
      <c r="DE107" s="20">
        <v>0</v>
      </c>
      <c r="DF107" s="20">
        <v>0</v>
      </c>
      <c r="DG107" s="29">
        <v>0</v>
      </c>
    </row>
    <row r="108" ht="15.4" customHeight="1" spans="1:111">
      <c r="A108" s="21" t="s">
        <v>2535</v>
      </c>
      <c r="B108" s="22" t="s">
        <v>1744</v>
      </c>
      <c r="C108" s="22" t="s">
        <v>1744</v>
      </c>
      <c r="D108" s="22" t="s">
        <v>1955</v>
      </c>
      <c r="E108" s="20">
        <v>754274.64</v>
      </c>
      <c r="F108" s="20">
        <v>683274.64</v>
      </c>
      <c r="G108" s="20">
        <v>386943</v>
      </c>
      <c r="H108" s="20">
        <v>116156</v>
      </c>
      <c r="I108" s="20">
        <v>0</v>
      </c>
      <c r="J108" s="20">
        <v>0</v>
      </c>
      <c r="K108" s="20">
        <v>0</v>
      </c>
      <c r="L108" s="20">
        <v>180175.64</v>
      </c>
      <c r="M108" s="20">
        <v>0</v>
      </c>
      <c r="N108" s="20">
        <v>0</v>
      </c>
      <c r="O108" s="20">
        <v>0</v>
      </c>
      <c r="P108" s="20">
        <v>0</v>
      </c>
      <c r="Q108" s="20">
        <v>0</v>
      </c>
      <c r="R108" s="20">
        <v>0</v>
      </c>
      <c r="S108" s="20">
        <v>0</v>
      </c>
      <c r="T108" s="20">
        <v>71000</v>
      </c>
      <c r="U108" s="20">
        <v>28185</v>
      </c>
      <c r="V108" s="20">
        <v>0</v>
      </c>
      <c r="W108" s="20">
        <v>0</v>
      </c>
      <c r="X108" s="20">
        <v>0</v>
      </c>
      <c r="Y108" s="20">
        <v>0</v>
      </c>
      <c r="Z108" s="20">
        <v>0</v>
      </c>
      <c r="AA108" s="20">
        <v>0</v>
      </c>
      <c r="AB108" s="20">
        <v>0</v>
      </c>
      <c r="AC108" s="20">
        <v>0</v>
      </c>
      <c r="AD108" s="20">
        <v>0</v>
      </c>
      <c r="AE108" s="20">
        <v>0</v>
      </c>
      <c r="AF108" s="20">
        <v>0</v>
      </c>
      <c r="AG108" s="20">
        <v>0</v>
      </c>
      <c r="AH108" s="20">
        <v>0</v>
      </c>
      <c r="AI108" s="20">
        <v>3120</v>
      </c>
      <c r="AJ108" s="20">
        <v>39695</v>
      </c>
      <c r="AK108" s="20">
        <v>0</v>
      </c>
      <c r="AL108" s="20">
        <v>0</v>
      </c>
      <c r="AM108" s="20">
        <v>0</v>
      </c>
      <c r="AN108" s="20">
        <v>0</v>
      </c>
      <c r="AO108" s="20">
        <v>0</v>
      </c>
      <c r="AP108" s="20">
        <v>0</v>
      </c>
      <c r="AQ108" s="20">
        <v>0</v>
      </c>
      <c r="AR108" s="20">
        <v>0</v>
      </c>
      <c r="AS108" s="20">
        <v>0</v>
      </c>
      <c r="AT108" s="20">
        <v>0</v>
      </c>
      <c r="AU108" s="20">
        <v>0</v>
      </c>
      <c r="AV108" s="20">
        <v>0</v>
      </c>
      <c r="AW108" s="20">
        <v>0</v>
      </c>
      <c r="AX108" s="20">
        <v>0</v>
      </c>
      <c r="AY108" s="20">
        <v>0</v>
      </c>
      <c r="AZ108" s="20">
        <v>0</v>
      </c>
      <c r="BA108" s="20">
        <v>0</v>
      </c>
      <c r="BB108" s="20">
        <v>0</v>
      </c>
      <c r="BC108" s="20">
        <v>0</v>
      </c>
      <c r="BD108" s="20">
        <v>0</v>
      </c>
      <c r="BE108" s="20">
        <v>0</v>
      </c>
      <c r="BF108" s="20">
        <v>0</v>
      </c>
      <c r="BG108" s="20">
        <v>0</v>
      </c>
      <c r="BH108" s="20">
        <v>0</v>
      </c>
      <c r="BI108" s="20">
        <v>0</v>
      </c>
      <c r="BJ108" s="20">
        <v>0</v>
      </c>
      <c r="BK108" s="20">
        <v>0</v>
      </c>
      <c r="BL108" s="20">
        <v>0</v>
      </c>
      <c r="BM108" s="25" t="s">
        <v>2576</v>
      </c>
      <c r="BN108" s="25" t="s">
        <v>2576</v>
      </c>
      <c r="BO108" s="25" t="s">
        <v>2576</v>
      </c>
      <c r="BP108" s="25" t="s">
        <v>2576</v>
      </c>
      <c r="BQ108" s="25" t="s">
        <v>2576</v>
      </c>
      <c r="BR108" s="25" t="s">
        <v>2576</v>
      </c>
      <c r="BS108" s="25" t="s">
        <v>2576</v>
      </c>
      <c r="BT108" s="25" t="s">
        <v>2576</v>
      </c>
      <c r="BU108" s="25" t="s">
        <v>2576</v>
      </c>
      <c r="BV108" s="25" t="s">
        <v>2576</v>
      </c>
      <c r="BW108" s="25" t="s">
        <v>2576</v>
      </c>
      <c r="BX108" s="25" t="s">
        <v>2576</v>
      </c>
      <c r="BY108" s="25" t="s">
        <v>2576</v>
      </c>
      <c r="BZ108" s="20">
        <v>0</v>
      </c>
      <c r="CA108" s="20">
        <v>0</v>
      </c>
      <c r="CB108" s="20">
        <v>0</v>
      </c>
      <c r="CC108" s="20">
        <v>0</v>
      </c>
      <c r="CD108" s="20">
        <v>0</v>
      </c>
      <c r="CE108" s="20">
        <v>0</v>
      </c>
      <c r="CF108" s="20">
        <v>0</v>
      </c>
      <c r="CG108" s="20">
        <v>0</v>
      </c>
      <c r="CH108" s="20">
        <v>0</v>
      </c>
      <c r="CI108" s="20">
        <v>0</v>
      </c>
      <c r="CJ108" s="20">
        <v>0</v>
      </c>
      <c r="CK108" s="20">
        <v>0</v>
      </c>
      <c r="CL108" s="20">
        <v>0</v>
      </c>
      <c r="CM108" s="20">
        <v>0</v>
      </c>
      <c r="CN108" s="20">
        <v>0</v>
      </c>
      <c r="CO108" s="20">
        <v>0</v>
      </c>
      <c r="CP108" s="20">
        <v>0</v>
      </c>
      <c r="CQ108" s="25" t="s">
        <v>2576</v>
      </c>
      <c r="CR108" s="25" t="s">
        <v>2576</v>
      </c>
      <c r="CS108" s="25" t="s">
        <v>2576</v>
      </c>
      <c r="CT108" s="20">
        <v>0</v>
      </c>
      <c r="CU108" s="20">
        <v>0</v>
      </c>
      <c r="CV108" s="20">
        <v>0</v>
      </c>
      <c r="CW108" s="20">
        <v>0</v>
      </c>
      <c r="CX108" s="20">
        <v>0</v>
      </c>
      <c r="CY108" s="20">
        <v>0</v>
      </c>
      <c r="CZ108" s="25" t="s">
        <v>2576</v>
      </c>
      <c r="DA108" s="25" t="s">
        <v>2576</v>
      </c>
      <c r="DB108" s="25" t="s">
        <v>2576</v>
      </c>
      <c r="DC108" s="20">
        <v>0</v>
      </c>
      <c r="DD108" s="20">
        <v>0</v>
      </c>
      <c r="DE108" s="20">
        <v>0</v>
      </c>
      <c r="DF108" s="20">
        <v>0</v>
      </c>
      <c r="DG108" s="29">
        <v>0</v>
      </c>
    </row>
    <row r="109" ht="15.4" customHeight="1" spans="1:111">
      <c r="A109" s="21" t="s">
        <v>2540</v>
      </c>
      <c r="B109" s="22" t="s">
        <v>1744</v>
      </c>
      <c r="C109" s="22" t="s">
        <v>1744</v>
      </c>
      <c r="D109" s="22" t="s">
        <v>1619</v>
      </c>
      <c r="E109" s="20">
        <v>15076964.3</v>
      </c>
      <c r="F109" s="20">
        <v>15076964.3</v>
      </c>
      <c r="G109" s="20">
        <v>0</v>
      </c>
      <c r="H109" s="20">
        <v>0</v>
      </c>
      <c r="I109" s="20">
        <v>0</v>
      </c>
      <c r="J109" s="20">
        <v>0</v>
      </c>
      <c r="K109" s="20">
        <v>0</v>
      </c>
      <c r="L109" s="20">
        <v>0</v>
      </c>
      <c r="M109" s="20">
        <v>0</v>
      </c>
      <c r="N109" s="20">
        <v>0</v>
      </c>
      <c r="O109" s="20">
        <v>0</v>
      </c>
      <c r="P109" s="20">
        <v>0</v>
      </c>
      <c r="Q109" s="20">
        <v>15076964.3</v>
      </c>
      <c r="R109" s="20">
        <v>0</v>
      </c>
      <c r="S109" s="20">
        <v>0</v>
      </c>
      <c r="T109" s="20">
        <v>0</v>
      </c>
      <c r="U109" s="20">
        <v>0</v>
      </c>
      <c r="V109" s="20">
        <v>0</v>
      </c>
      <c r="W109" s="20">
        <v>0</v>
      </c>
      <c r="X109" s="20">
        <v>0</v>
      </c>
      <c r="Y109" s="20">
        <v>0</v>
      </c>
      <c r="Z109" s="20">
        <v>0</v>
      </c>
      <c r="AA109" s="20">
        <v>0</v>
      </c>
      <c r="AB109" s="20">
        <v>0</v>
      </c>
      <c r="AC109" s="20">
        <v>0</v>
      </c>
      <c r="AD109" s="20">
        <v>0</v>
      </c>
      <c r="AE109" s="20">
        <v>0</v>
      </c>
      <c r="AF109" s="20">
        <v>0</v>
      </c>
      <c r="AG109" s="20">
        <v>0</v>
      </c>
      <c r="AH109" s="20">
        <v>0</v>
      </c>
      <c r="AI109" s="20">
        <v>0</v>
      </c>
      <c r="AJ109" s="20">
        <v>0</v>
      </c>
      <c r="AK109" s="20">
        <v>0</v>
      </c>
      <c r="AL109" s="20">
        <v>0</v>
      </c>
      <c r="AM109" s="20">
        <v>0</v>
      </c>
      <c r="AN109" s="20">
        <v>0</v>
      </c>
      <c r="AO109" s="20">
        <v>0</v>
      </c>
      <c r="AP109" s="20">
        <v>0</v>
      </c>
      <c r="AQ109" s="20">
        <v>0</v>
      </c>
      <c r="AR109" s="20">
        <v>0</v>
      </c>
      <c r="AS109" s="20">
        <v>0</v>
      </c>
      <c r="AT109" s="20">
        <v>0</v>
      </c>
      <c r="AU109" s="20">
        <v>0</v>
      </c>
      <c r="AV109" s="20">
        <v>0</v>
      </c>
      <c r="AW109" s="20">
        <v>0</v>
      </c>
      <c r="AX109" s="20">
        <v>0</v>
      </c>
      <c r="AY109" s="20">
        <v>0</v>
      </c>
      <c r="AZ109" s="20">
        <v>0</v>
      </c>
      <c r="BA109" s="20">
        <v>0</v>
      </c>
      <c r="BB109" s="20">
        <v>0</v>
      </c>
      <c r="BC109" s="20">
        <v>0</v>
      </c>
      <c r="BD109" s="20">
        <v>0</v>
      </c>
      <c r="BE109" s="20">
        <v>0</v>
      </c>
      <c r="BF109" s="20">
        <v>0</v>
      </c>
      <c r="BG109" s="20">
        <v>0</v>
      </c>
      <c r="BH109" s="20">
        <v>0</v>
      </c>
      <c r="BI109" s="20">
        <v>0</v>
      </c>
      <c r="BJ109" s="20">
        <v>0</v>
      </c>
      <c r="BK109" s="20">
        <v>0</v>
      </c>
      <c r="BL109" s="20">
        <v>0</v>
      </c>
      <c r="BM109" s="25" t="s">
        <v>2576</v>
      </c>
      <c r="BN109" s="25" t="s">
        <v>2576</v>
      </c>
      <c r="BO109" s="25" t="s">
        <v>2576</v>
      </c>
      <c r="BP109" s="25" t="s">
        <v>2576</v>
      </c>
      <c r="BQ109" s="25" t="s">
        <v>2576</v>
      </c>
      <c r="BR109" s="25" t="s">
        <v>2576</v>
      </c>
      <c r="BS109" s="25" t="s">
        <v>2576</v>
      </c>
      <c r="BT109" s="25" t="s">
        <v>2576</v>
      </c>
      <c r="BU109" s="25" t="s">
        <v>2576</v>
      </c>
      <c r="BV109" s="25" t="s">
        <v>2576</v>
      </c>
      <c r="BW109" s="25" t="s">
        <v>2576</v>
      </c>
      <c r="BX109" s="25" t="s">
        <v>2576</v>
      </c>
      <c r="BY109" s="25" t="s">
        <v>2576</v>
      </c>
      <c r="BZ109" s="20">
        <v>0</v>
      </c>
      <c r="CA109" s="20">
        <v>0</v>
      </c>
      <c r="CB109" s="20">
        <v>0</v>
      </c>
      <c r="CC109" s="20">
        <v>0</v>
      </c>
      <c r="CD109" s="20">
        <v>0</v>
      </c>
      <c r="CE109" s="20">
        <v>0</v>
      </c>
      <c r="CF109" s="20">
        <v>0</v>
      </c>
      <c r="CG109" s="20">
        <v>0</v>
      </c>
      <c r="CH109" s="20">
        <v>0</v>
      </c>
      <c r="CI109" s="20">
        <v>0</v>
      </c>
      <c r="CJ109" s="20">
        <v>0</v>
      </c>
      <c r="CK109" s="20">
        <v>0</v>
      </c>
      <c r="CL109" s="20">
        <v>0</v>
      </c>
      <c r="CM109" s="20">
        <v>0</v>
      </c>
      <c r="CN109" s="20">
        <v>0</v>
      </c>
      <c r="CO109" s="20">
        <v>0</v>
      </c>
      <c r="CP109" s="20">
        <v>0</v>
      </c>
      <c r="CQ109" s="25" t="s">
        <v>2576</v>
      </c>
      <c r="CR109" s="25" t="s">
        <v>2576</v>
      </c>
      <c r="CS109" s="25" t="s">
        <v>2576</v>
      </c>
      <c r="CT109" s="20">
        <v>0</v>
      </c>
      <c r="CU109" s="20">
        <v>0</v>
      </c>
      <c r="CV109" s="20">
        <v>0</v>
      </c>
      <c r="CW109" s="20">
        <v>0</v>
      </c>
      <c r="CX109" s="20">
        <v>0</v>
      </c>
      <c r="CY109" s="20">
        <v>0</v>
      </c>
      <c r="CZ109" s="25" t="s">
        <v>2576</v>
      </c>
      <c r="DA109" s="25" t="s">
        <v>2576</v>
      </c>
      <c r="DB109" s="25" t="s">
        <v>2576</v>
      </c>
      <c r="DC109" s="20">
        <v>0</v>
      </c>
      <c r="DD109" s="20">
        <v>0</v>
      </c>
      <c r="DE109" s="20">
        <v>0</v>
      </c>
      <c r="DF109" s="20">
        <v>0</v>
      </c>
      <c r="DG109" s="29">
        <v>0</v>
      </c>
    </row>
    <row r="110" ht="15.4" customHeight="1" spans="1:111">
      <c r="A110" s="21" t="s">
        <v>2541</v>
      </c>
      <c r="B110" s="22" t="s">
        <v>1744</v>
      </c>
      <c r="C110" s="22" t="s">
        <v>1744</v>
      </c>
      <c r="D110" s="22" t="s">
        <v>2542</v>
      </c>
      <c r="E110" s="20">
        <v>15076964.3</v>
      </c>
      <c r="F110" s="20">
        <v>15076964.3</v>
      </c>
      <c r="G110" s="20">
        <v>0</v>
      </c>
      <c r="H110" s="20">
        <v>0</v>
      </c>
      <c r="I110" s="20">
        <v>0</v>
      </c>
      <c r="J110" s="20">
        <v>0</v>
      </c>
      <c r="K110" s="20">
        <v>0</v>
      </c>
      <c r="L110" s="20">
        <v>0</v>
      </c>
      <c r="M110" s="20">
        <v>0</v>
      </c>
      <c r="N110" s="20">
        <v>0</v>
      </c>
      <c r="O110" s="20">
        <v>0</v>
      </c>
      <c r="P110" s="20">
        <v>0</v>
      </c>
      <c r="Q110" s="20">
        <v>15076964.3</v>
      </c>
      <c r="R110" s="20">
        <v>0</v>
      </c>
      <c r="S110" s="20">
        <v>0</v>
      </c>
      <c r="T110" s="20">
        <v>0</v>
      </c>
      <c r="U110" s="20">
        <v>0</v>
      </c>
      <c r="V110" s="20">
        <v>0</v>
      </c>
      <c r="W110" s="20">
        <v>0</v>
      </c>
      <c r="X110" s="20">
        <v>0</v>
      </c>
      <c r="Y110" s="20">
        <v>0</v>
      </c>
      <c r="Z110" s="20">
        <v>0</v>
      </c>
      <c r="AA110" s="20">
        <v>0</v>
      </c>
      <c r="AB110" s="20">
        <v>0</v>
      </c>
      <c r="AC110" s="20">
        <v>0</v>
      </c>
      <c r="AD110" s="20">
        <v>0</v>
      </c>
      <c r="AE110" s="20">
        <v>0</v>
      </c>
      <c r="AF110" s="20">
        <v>0</v>
      </c>
      <c r="AG110" s="20">
        <v>0</v>
      </c>
      <c r="AH110" s="20">
        <v>0</v>
      </c>
      <c r="AI110" s="20">
        <v>0</v>
      </c>
      <c r="AJ110" s="20">
        <v>0</v>
      </c>
      <c r="AK110" s="20">
        <v>0</v>
      </c>
      <c r="AL110" s="20">
        <v>0</v>
      </c>
      <c r="AM110" s="20">
        <v>0</v>
      </c>
      <c r="AN110" s="20">
        <v>0</v>
      </c>
      <c r="AO110" s="20">
        <v>0</v>
      </c>
      <c r="AP110" s="20">
        <v>0</v>
      </c>
      <c r="AQ110" s="20">
        <v>0</v>
      </c>
      <c r="AR110" s="20">
        <v>0</v>
      </c>
      <c r="AS110" s="20">
        <v>0</v>
      </c>
      <c r="AT110" s="20">
        <v>0</v>
      </c>
      <c r="AU110" s="20">
        <v>0</v>
      </c>
      <c r="AV110" s="20">
        <v>0</v>
      </c>
      <c r="AW110" s="20">
        <v>0</v>
      </c>
      <c r="AX110" s="20">
        <v>0</v>
      </c>
      <c r="AY110" s="20">
        <v>0</v>
      </c>
      <c r="AZ110" s="20">
        <v>0</v>
      </c>
      <c r="BA110" s="20">
        <v>0</v>
      </c>
      <c r="BB110" s="20">
        <v>0</v>
      </c>
      <c r="BC110" s="20">
        <v>0</v>
      </c>
      <c r="BD110" s="20">
        <v>0</v>
      </c>
      <c r="BE110" s="20">
        <v>0</v>
      </c>
      <c r="BF110" s="20">
        <v>0</v>
      </c>
      <c r="BG110" s="20">
        <v>0</v>
      </c>
      <c r="BH110" s="20">
        <v>0</v>
      </c>
      <c r="BI110" s="20">
        <v>0</v>
      </c>
      <c r="BJ110" s="20">
        <v>0</v>
      </c>
      <c r="BK110" s="20">
        <v>0</v>
      </c>
      <c r="BL110" s="20">
        <v>0</v>
      </c>
      <c r="BM110" s="25" t="s">
        <v>2576</v>
      </c>
      <c r="BN110" s="25" t="s">
        <v>2576</v>
      </c>
      <c r="BO110" s="25" t="s">
        <v>2576</v>
      </c>
      <c r="BP110" s="25" t="s">
        <v>2576</v>
      </c>
      <c r="BQ110" s="25" t="s">
        <v>2576</v>
      </c>
      <c r="BR110" s="25" t="s">
        <v>2576</v>
      </c>
      <c r="BS110" s="25" t="s">
        <v>2576</v>
      </c>
      <c r="BT110" s="25" t="s">
        <v>2576</v>
      </c>
      <c r="BU110" s="25" t="s">
        <v>2576</v>
      </c>
      <c r="BV110" s="25" t="s">
        <v>2576</v>
      </c>
      <c r="BW110" s="25" t="s">
        <v>2576</v>
      </c>
      <c r="BX110" s="25" t="s">
        <v>2576</v>
      </c>
      <c r="BY110" s="25" t="s">
        <v>2576</v>
      </c>
      <c r="BZ110" s="20">
        <v>0</v>
      </c>
      <c r="CA110" s="20">
        <v>0</v>
      </c>
      <c r="CB110" s="20">
        <v>0</v>
      </c>
      <c r="CC110" s="20">
        <v>0</v>
      </c>
      <c r="CD110" s="20">
        <v>0</v>
      </c>
      <c r="CE110" s="20">
        <v>0</v>
      </c>
      <c r="CF110" s="20">
        <v>0</v>
      </c>
      <c r="CG110" s="20">
        <v>0</v>
      </c>
      <c r="CH110" s="20">
        <v>0</v>
      </c>
      <c r="CI110" s="20">
        <v>0</v>
      </c>
      <c r="CJ110" s="20">
        <v>0</v>
      </c>
      <c r="CK110" s="20">
        <v>0</v>
      </c>
      <c r="CL110" s="20">
        <v>0</v>
      </c>
      <c r="CM110" s="20">
        <v>0</v>
      </c>
      <c r="CN110" s="20">
        <v>0</v>
      </c>
      <c r="CO110" s="20">
        <v>0</v>
      </c>
      <c r="CP110" s="20">
        <v>0</v>
      </c>
      <c r="CQ110" s="25" t="s">
        <v>2576</v>
      </c>
      <c r="CR110" s="25" t="s">
        <v>2576</v>
      </c>
      <c r="CS110" s="25" t="s">
        <v>2576</v>
      </c>
      <c r="CT110" s="20">
        <v>0</v>
      </c>
      <c r="CU110" s="20">
        <v>0</v>
      </c>
      <c r="CV110" s="20">
        <v>0</v>
      </c>
      <c r="CW110" s="20">
        <v>0</v>
      </c>
      <c r="CX110" s="20">
        <v>0</v>
      </c>
      <c r="CY110" s="20">
        <v>0</v>
      </c>
      <c r="CZ110" s="25" t="s">
        <v>2576</v>
      </c>
      <c r="DA110" s="25" t="s">
        <v>2576</v>
      </c>
      <c r="DB110" s="25" t="s">
        <v>2576</v>
      </c>
      <c r="DC110" s="20">
        <v>0</v>
      </c>
      <c r="DD110" s="20">
        <v>0</v>
      </c>
      <c r="DE110" s="20">
        <v>0</v>
      </c>
      <c r="DF110" s="20">
        <v>0</v>
      </c>
      <c r="DG110" s="29">
        <v>0</v>
      </c>
    </row>
    <row r="111" ht="15.4" customHeight="1" spans="1:111">
      <c r="A111" s="21" t="s">
        <v>2543</v>
      </c>
      <c r="B111" s="22" t="s">
        <v>1744</v>
      </c>
      <c r="C111" s="22" t="s">
        <v>1744</v>
      </c>
      <c r="D111" s="22" t="s">
        <v>2544</v>
      </c>
      <c r="E111" s="20">
        <v>15076964.3</v>
      </c>
      <c r="F111" s="20">
        <v>15076964.3</v>
      </c>
      <c r="G111" s="20">
        <v>0</v>
      </c>
      <c r="H111" s="20">
        <v>0</v>
      </c>
      <c r="I111" s="20">
        <v>0</v>
      </c>
      <c r="J111" s="20">
        <v>0</v>
      </c>
      <c r="K111" s="20">
        <v>0</v>
      </c>
      <c r="L111" s="20">
        <v>0</v>
      </c>
      <c r="M111" s="20">
        <v>0</v>
      </c>
      <c r="N111" s="20">
        <v>0</v>
      </c>
      <c r="O111" s="20">
        <v>0</v>
      </c>
      <c r="P111" s="20">
        <v>0</v>
      </c>
      <c r="Q111" s="20">
        <v>15076964.3</v>
      </c>
      <c r="R111" s="20">
        <v>0</v>
      </c>
      <c r="S111" s="20">
        <v>0</v>
      </c>
      <c r="T111" s="20">
        <v>0</v>
      </c>
      <c r="U111" s="20">
        <v>0</v>
      </c>
      <c r="V111" s="20">
        <v>0</v>
      </c>
      <c r="W111" s="20">
        <v>0</v>
      </c>
      <c r="X111" s="20">
        <v>0</v>
      </c>
      <c r="Y111" s="20">
        <v>0</v>
      </c>
      <c r="Z111" s="20">
        <v>0</v>
      </c>
      <c r="AA111" s="20">
        <v>0</v>
      </c>
      <c r="AB111" s="20">
        <v>0</v>
      </c>
      <c r="AC111" s="20">
        <v>0</v>
      </c>
      <c r="AD111" s="20">
        <v>0</v>
      </c>
      <c r="AE111" s="20">
        <v>0</v>
      </c>
      <c r="AF111" s="20">
        <v>0</v>
      </c>
      <c r="AG111" s="20">
        <v>0</v>
      </c>
      <c r="AH111" s="20">
        <v>0</v>
      </c>
      <c r="AI111" s="20">
        <v>0</v>
      </c>
      <c r="AJ111" s="20">
        <v>0</v>
      </c>
      <c r="AK111" s="20">
        <v>0</v>
      </c>
      <c r="AL111" s="20">
        <v>0</v>
      </c>
      <c r="AM111" s="20">
        <v>0</v>
      </c>
      <c r="AN111" s="20">
        <v>0</v>
      </c>
      <c r="AO111" s="20">
        <v>0</v>
      </c>
      <c r="AP111" s="20">
        <v>0</v>
      </c>
      <c r="AQ111" s="20">
        <v>0</v>
      </c>
      <c r="AR111" s="20">
        <v>0</v>
      </c>
      <c r="AS111" s="20">
        <v>0</v>
      </c>
      <c r="AT111" s="20">
        <v>0</v>
      </c>
      <c r="AU111" s="20">
        <v>0</v>
      </c>
      <c r="AV111" s="20">
        <v>0</v>
      </c>
      <c r="AW111" s="20">
        <v>0</v>
      </c>
      <c r="AX111" s="20">
        <v>0</v>
      </c>
      <c r="AY111" s="20">
        <v>0</v>
      </c>
      <c r="AZ111" s="20">
        <v>0</v>
      </c>
      <c r="BA111" s="20">
        <v>0</v>
      </c>
      <c r="BB111" s="20">
        <v>0</v>
      </c>
      <c r="BC111" s="20">
        <v>0</v>
      </c>
      <c r="BD111" s="20">
        <v>0</v>
      </c>
      <c r="BE111" s="20">
        <v>0</v>
      </c>
      <c r="BF111" s="20">
        <v>0</v>
      </c>
      <c r="BG111" s="20">
        <v>0</v>
      </c>
      <c r="BH111" s="20">
        <v>0</v>
      </c>
      <c r="BI111" s="20">
        <v>0</v>
      </c>
      <c r="BJ111" s="20">
        <v>0</v>
      </c>
      <c r="BK111" s="20">
        <v>0</v>
      </c>
      <c r="BL111" s="20">
        <v>0</v>
      </c>
      <c r="BM111" s="25" t="s">
        <v>2576</v>
      </c>
      <c r="BN111" s="25" t="s">
        <v>2576</v>
      </c>
      <c r="BO111" s="25" t="s">
        <v>2576</v>
      </c>
      <c r="BP111" s="25" t="s">
        <v>2576</v>
      </c>
      <c r="BQ111" s="25" t="s">
        <v>2576</v>
      </c>
      <c r="BR111" s="25" t="s">
        <v>2576</v>
      </c>
      <c r="BS111" s="25" t="s">
        <v>2576</v>
      </c>
      <c r="BT111" s="25" t="s">
        <v>2576</v>
      </c>
      <c r="BU111" s="25" t="s">
        <v>2576</v>
      </c>
      <c r="BV111" s="25" t="s">
        <v>2576</v>
      </c>
      <c r="BW111" s="25" t="s">
        <v>2576</v>
      </c>
      <c r="BX111" s="25" t="s">
        <v>2576</v>
      </c>
      <c r="BY111" s="25" t="s">
        <v>2576</v>
      </c>
      <c r="BZ111" s="20">
        <v>0</v>
      </c>
      <c r="CA111" s="20">
        <v>0</v>
      </c>
      <c r="CB111" s="20">
        <v>0</v>
      </c>
      <c r="CC111" s="20">
        <v>0</v>
      </c>
      <c r="CD111" s="20">
        <v>0</v>
      </c>
      <c r="CE111" s="20">
        <v>0</v>
      </c>
      <c r="CF111" s="20">
        <v>0</v>
      </c>
      <c r="CG111" s="20">
        <v>0</v>
      </c>
      <c r="CH111" s="20">
        <v>0</v>
      </c>
      <c r="CI111" s="20">
        <v>0</v>
      </c>
      <c r="CJ111" s="20">
        <v>0</v>
      </c>
      <c r="CK111" s="20">
        <v>0</v>
      </c>
      <c r="CL111" s="20">
        <v>0</v>
      </c>
      <c r="CM111" s="20">
        <v>0</v>
      </c>
      <c r="CN111" s="20">
        <v>0</v>
      </c>
      <c r="CO111" s="20">
        <v>0</v>
      </c>
      <c r="CP111" s="20">
        <v>0</v>
      </c>
      <c r="CQ111" s="25" t="s">
        <v>2576</v>
      </c>
      <c r="CR111" s="25" t="s">
        <v>2576</v>
      </c>
      <c r="CS111" s="25" t="s">
        <v>2576</v>
      </c>
      <c r="CT111" s="20">
        <v>0</v>
      </c>
      <c r="CU111" s="20">
        <v>0</v>
      </c>
      <c r="CV111" s="20">
        <v>0</v>
      </c>
      <c r="CW111" s="20">
        <v>0</v>
      </c>
      <c r="CX111" s="20">
        <v>0</v>
      </c>
      <c r="CY111" s="20">
        <v>0</v>
      </c>
      <c r="CZ111" s="25" t="s">
        <v>2576</v>
      </c>
      <c r="DA111" s="25" t="s">
        <v>2576</v>
      </c>
      <c r="DB111" s="25" t="s">
        <v>2576</v>
      </c>
      <c r="DC111" s="20">
        <v>0</v>
      </c>
      <c r="DD111" s="20">
        <v>0</v>
      </c>
      <c r="DE111" s="20">
        <v>0</v>
      </c>
      <c r="DF111" s="20">
        <v>0</v>
      </c>
      <c r="DG111" s="29">
        <v>0</v>
      </c>
    </row>
    <row r="112" ht="15.4" customHeight="1" spans="1:111">
      <c r="A112" s="21" t="s">
        <v>2545</v>
      </c>
      <c r="B112" s="22" t="s">
        <v>1744</v>
      </c>
      <c r="C112" s="22" t="s">
        <v>1744</v>
      </c>
      <c r="D112" s="22" t="s">
        <v>1682</v>
      </c>
      <c r="E112" s="20">
        <v>1117603</v>
      </c>
      <c r="F112" s="20">
        <v>1065143.34</v>
      </c>
      <c r="G112" s="20">
        <v>513277.52</v>
      </c>
      <c r="H112" s="20">
        <v>347123</v>
      </c>
      <c r="I112" s="20">
        <v>3000</v>
      </c>
      <c r="J112" s="20">
        <v>6720</v>
      </c>
      <c r="K112" s="20">
        <v>0</v>
      </c>
      <c r="L112" s="20">
        <v>44037.16</v>
      </c>
      <c r="M112" s="20">
        <v>0</v>
      </c>
      <c r="N112" s="20">
        <v>0</v>
      </c>
      <c r="O112" s="20">
        <v>6647.58</v>
      </c>
      <c r="P112" s="20">
        <v>7431.42</v>
      </c>
      <c r="Q112" s="20">
        <v>9516</v>
      </c>
      <c r="R112" s="20">
        <v>0</v>
      </c>
      <c r="S112" s="20">
        <v>127390.66</v>
      </c>
      <c r="T112" s="20">
        <v>52459.66</v>
      </c>
      <c r="U112" s="20">
        <v>7879</v>
      </c>
      <c r="V112" s="20">
        <v>949</v>
      </c>
      <c r="W112" s="20">
        <v>0</v>
      </c>
      <c r="X112" s="20">
        <v>0</v>
      </c>
      <c r="Y112" s="20">
        <v>0</v>
      </c>
      <c r="Z112" s="20">
        <v>4689.21</v>
      </c>
      <c r="AA112" s="20">
        <v>7992.19</v>
      </c>
      <c r="AB112" s="20">
        <v>0</v>
      </c>
      <c r="AC112" s="20">
        <v>0</v>
      </c>
      <c r="AD112" s="20">
        <v>0</v>
      </c>
      <c r="AE112" s="20">
        <v>0</v>
      </c>
      <c r="AF112" s="20">
        <v>0</v>
      </c>
      <c r="AG112" s="20">
        <v>0</v>
      </c>
      <c r="AH112" s="20">
        <v>0</v>
      </c>
      <c r="AI112" s="20">
        <v>0</v>
      </c>
      <c r="AJ112" s="20">
        <v>0</v>
      </c>
      <c r="AK112" s="20">
        <v>0</v>
      </c>
      <c r="AL112" s="20">
        <v>0</v>
      </c>
      <c r="AM112" s="20">
        <v>0</v>
      </c>
      <c r="AN112" s="20">
        <v>0</v>
      </c>
      <c r="AO112" s="20">
        <v>0</v>
      </c>
      <c r="AP112" s="20">
        <v>0</v>
      </c>
      <c r="AQ112" s="20">
        <v>0</v>
      </c>
      <c r="AR112" s="20">
        <v>30950.26</v>
      </c>
      <c r="AS112" s="20">
        <v>0</v>
      </c>
      <c r="AT112" s="20">
        <v>0</v>
      </c>
      <c r="AU112" s="20">
        <v>0</v>
      </c>
      <c r="AV112" s="20">
        <v>0</v>
      </c>
      <c r="AW112" s="20">
        <v>0</v>
      </c>
      <c r="AX112" s="20">
        <v>0</v>
      </c>
      <c r="AY112" s="20">
        <v>0</v>
      </c>
      <c r="AZ112" s="20">
        <v>0</v>
      </c>
      <c r="BA112" s="20">
        <v>0</v>
      </c>
      <c r="BB112" s="20">
        <v>0</v>
      </c>
      <c r="BC112" s="20">
        <v>0</v>
      </c>
      <c r="BD112" s="20">
        <v>0</v>
      </c>
      <c r="BE112" s="20">
        <v>0</v>
      </c>
      <c r="BF112" s="20">
        <v>0</v>
      </c>
      <c r="BG112" s="20">
        <v>0</v>
      </c>
      <c r="BH112" s="20">
        <v>0</v>
      </c>
      <c r="BI112" s="20">
        <v>0</v>
      </c>
      <c r="BJ112" s="20">
        <v>0</v>
      </c>
      <c r="BK112" s="20">
        <v>0</v>
      </c>
      <c r="BL112" s="20">
        <v>0</v>
      </c>
      <c r="BM112" s="25" t="s">
        <v>2576</v>
      </c>
      <c r="BN112" s="25" t="s">
        <v>2576</v>
      </c>
      <c r="BO112" s="25" t="s">
        <v>2576</v>
      </c>
      <c r="BP112" s="25" t="s">
        <v>2576</v>
      </c>
      <c r="BQ112" s="25" t="s">
        <v>2576</v>
      </c>
      <c r="BR112" s="25" t="s">
        <v>2576</v>
      </c>
      <c r="BS112" s="25" t="s">
        <v>2576</v>
      </c>
      <c r="BT112" s="25" t="s">
        <v>2576</v>
      </c>
      <c r="BU112" s="25" t="s">
        <v>2576</v>
      </c>
      <c r="BV112" s="25" t="s">
        <v>2576</v>
      </c>
      <c r="BW112" s="25" t="s">
        <v>2576</v>
      </c>
      <c r="BX112" s="25" t="s">
        <v>2576</v>
      </c>
      <c r="BY112" s="25" t="s">
        <v>2576</v>
      </c>
      <c r="BZ112" s="20">
        <v>0</v>
      </c>
      <c r="CA112" s="20">
        <v>0</v>
      </c>
      <c r="CB112" s="20">
        <v>0</v>
      </c>
      <c r="CC112" s="20">
        <v>0</v>
      </c>
      <c r="CD112" s="20">
        <v>0</v>
      </c>
      <c r="CE112" s="20">
        <v>0</v>
      </c>
      <c r="CF112" s="20">
        <v>0</v>
      </c>
      <c r="CG112" s="20">
        <v>0</v>
      </c>
      <c r="CH112" s="20">
        <v>0</v>
      </c>
      <c r="CI112" s="20">
        <v>0</v>
      </c>
      <c r="CJ112" s="20">
        <v>0</v>
      </c>
      <c r="CK112" s="20">
        <v>0</v>
      </c>
      <c r="CL112" s="20">
        <v>0</v>
      </c>
      <c r="CM112" s="20">
        <v>0</v>
      </c>
      <c r="CN112" s="20">
        <v>0</v>
      </c>
      <c r="CO112" s="20">
        <v>0</v>
      </c>
      <c r="CP112" s="20">
        <v>0</v>
      </c>
      <c r="CQ112" s="25" t="s">
        <v>2576</v>
      </c>
      <c r="CR112" s="25" t="s">
        <v>2576</v>
      </c>
      <c r="CS112" s="25" t="s">
        <v>2576</v>
      </c>
      <c r="CT112" s="20">
        <v>0</v>
      </c>
      <c r="CU112" s="20">
        <v>0</v>
      </c>
      <c r="CV112" s="20">
        <v>0</v>
      </c>
      <c r="CW112" s="20">
        <v>0</v>
      </c>
      <c r="CX112" s="20">
        <v>0</v>
      </c>
      <c r="CY112" s="20">
        <v>0</v>
      </c>
      <c r="CZ112" s="25" t="s">
        <v>2576</v>
      </c>
      <c r="DA112" s="25" t="s">
        <v>2576</v>
      </c>
      <c r="DB112" s="25" t="s">
        <v>2576</v>
      </c>
      <c r="DC112" s="20">
        <v>0</v>
      </c>
      <c r="DD112" s="20">
        <v>0</v>
      </c>
      <c r="DE112" s="20">
        <v>0</v>
      </c>
      <c r="DF112" s="20">
        <v>0</v>
      </c>
      <c r="DG112" s="29">
        <v>0</v>
      </c>
    </row>
    <row r="113" ht="15.4" customHeight="1" spans="1:111">
      <c r="A113" s="21" t="s">
        <v>2546</v>
      </c>
      <c r="B113" s="22" t="s">
        <v>1744</v>
      </c>
      <c r="C113" s="22" t="s">
        <v>1744</v>
      </c>
      <c r="D113" s="22" t="s">
        <v>2547</v>
      </c>
      <c r="E113" s="20">
        <v>1117603</v>
      </c>
      <c r="F113" s="20">
        <v>1065143.34</v>
      </c>
      <c r="G113" s="20">
        <v>513277.52</v>
      </c>
      <c r="H113" s="20">
        <v>347123</v>
      </c>
      <c r="I113" s="20">
        <v>3000</v>
      </c>
      <c r="J113" s="20">
        <v>6720</v>
      </c>
      <c r="K113" s="20">
        <v>0</v>
      </c>
      <c r="L113" s="20">
        <v>44037.16</v>
      </c>
      <c r="M113" s="20">
        <v>0</v>
      </c>
      <c r="N113" s="20">
        <v>0</v>
      </c>
      <c r="O113" s="20">
        <v>6647.58</v>
      </c>
      <c r="P113" s="20">
        <v>7431.42</v>
      </c>
      <c r="Q113" s="20">
        <v>9516</v>
      </c>
      <c r="R113" s="20">
        <v>0</v>
      </c>
      <c r="S113" s="20">
        <v>127390.66</v>
      </c>
      <c r="T113" s="20">
        <v>52459.66</v>
      </c>
      <c r="U113" s="20">
        <v>7879</v>
      </c>
      <c r="V113" s="20">
        <v>949</v>
      </c>
      <c r="W113" s="20">
        <v>0</v>
      </c>
      <c r="X113" s="20">
        <v>0</v>
      </c>
      <c r="Y113" s="20">
        <v>0</v>
      </c>
      <c r="Z113" s="20">
        <v>4689.21</v>
      </c>
      <c r="AA113" s="20">
        <v>7992.19</v>
      </c>
      <c r="AB113" s="20">
        <v>0</v>
      </c>
      <c r="AC113" s="20">
        <v>0</v>
      </c>
      <c r="AD113" s="20">
        <v>0</v>
      </c>
      <c r="AE113" s="20">
        <v>0</v>
      </c>
      <c r="AF113" s="20">
        <v>0</v>
      </c>
      <c r="AG113" s="20">
        <v>0</v>
      </c>
      <c r="AH113" s="20">
        <v>0</v>
      </c>
      <c r="AI113" s="20">
        <v>0</v>
      </c>
      <c r="AJ113" s="20">
        <v>0</v>
      </c>
      <c r="AK113" s="20">
        <v>0</v>
      </c>
      <c r="AL113" s="20">
        <v>0</v>
      </c>
      <c r="AM113" s="20">
        <v>0</v>
      </c>
      <c r="AN113" s="20">
        <v>0</v>
      </c>
      <c r="AO113" s="20">
        <v>0</v>
      </c>
      <c r="AP113" s="20">
        <v>0</v>
      </c>
      <c r="AQ113" s="20">
        <v>0</v>
      </c>
      <c r="AR113" s="20">
        <v>30950.26</v>
      </c>
      <c r="AS113" s="20">
        <v>0</v>
      </c>
      <c r="AT113" s="20">
        <v>0</v>
      </c>
      <c r="AU113" s="20">
        <v>0</v>
      </c>
      <c r="AV113" s="20">
        <v>0</v>
      </c>
      <c r="AW113" s="20">
        <v>0</v>
      </c>
      <c r="AX113" s="20">
        <v>0</v>
      </c>
      <c r="AY113" s="20">
        <v>0</v>
      </c>
      <c r="AZ113" s="20">
        <v>0</v>
      </c>
      <c r="BA113" s="20">
        <v>0</v>
      </c>
      <c r="BB113" s="20">
        <v>0</v>
      </c>
      <c r="BC113" s="20">
        <v>0</v>
      </c>
      <c r="BD113" s="20">
        <v>0</v>
      </c>
      <c r="BE113" s="20">
        <v>0</v>
      </c>
      <c r="BF113" s="20">
        <v>0</v>
      </c>
      <c r="BG113" s="20">
        <v>0</v>
      </c>
      <c r="BH113" s="20">
        <v>0</v>
      </c>
      <c r="BI113" s="20">
        <v>0</v>
      </c>
      <c r="BJ113" s="20">
        <v>0</v>
      </c>
      <c r="BK113" s="20">
        <v>0</v>
      </c>
      <c r="BL113" s="20">
        <v>0</v>
      </c>
      <c r="BM113" s="25" t="s">
        <v>2576</v>
      </c>
      <c r="BN113" s="25" t="s">
        <v>2576</v>
      </c>
      <c r="BO113" s="25" t="s">
        <v>2576</v>
      </c>
      <c r="BP113" s="25" t="s">
        <v>2576</v>
      </c>
      <c r="BQ113" s="25" t="s">
        <v>2576</v>
      </c>
      <c r="BR113" s="25" t="s">
        <v>2576</v>
      </c>
      <c r="BS113" s="25" t="s">
        <v>2576</v>
      </c>
      <c r="BT113" s="25" t="s">
        <v>2576</v>
      </c>
      <c r="BU113" s="25" t="s">
        <v>2576</v>
      </c>
      <c r="BV113" s="25" t="s">
        <v>2576</v>
      </c>
      <c r="BW113" s="25" t="s">
        <v>2576</v>
      </c>
      <c r="BX113" s="25" t="s">
        <v>2576</v>
      </c>
      <c r="BY113" s="25" t="s">
        <v>2576</v>
      </c>
      <c r="BZ113" s="20">
        <v>0</v>
      </c>
      <c r="CA113" s="20">
        <v>0</v>
      </c>
      <c r="CB113" s="20">
        <v>0</v>
      </c>
      <c r="CC113" s="20">
        <v>0</v>
      </c>
      <c r="CD113" s="20">
        <v>0</v>
      </c>
      <c r="CE113" s="20">
        <v>0</v>
      </c>
      <c r="CF113" s="20">
        <v>0</v>
      </c>
      <c r="CG113" s="20">
        <v>0</v>
      </c>
      <c r="CH113" s="20">
        <v>0</v>
      </c>
      <c r="CI113" s="20">
        <v>0</v>
      </c>
      <c r="CJ113" s="20">
        <v>0</v>
      </c>
      <c r="CK113" s="20">
        <v>0</v>
      </c>
      <c r="CL113" s="20">
        <v>0</v>
      </c>
      <c r="CM113" s="20">
        <v>0</v>
      </c>
      <c r="CN113" s="20">
        <v>0</v>
      </c>
      <c r="CO113" s="20">
        <v>0</v>
      </c>
      <c r="CP113" s="20">
        <v>0</v>
      </c>
      <c r="CQ113" s="25" t="s">
        <v>2576</v>
      </c>
      <c r="CR113" s="25" t="s">
        <v>2576</v>
      </c>
      <c r="CS113" s="25" t="s">
        <v>2576</v>
      </c>
      <c r="CT113" s="20">
        <v>0</v>
      </c>
      <c r="CU113" s="20">
        <v>0</v>
      </c>
      <c r="CV113" s="20">
        <v>0</v>
      </c>
      <c r="CW113" s="20">
        <v>0</v>
      </c>
      <c r="CX113" s="20">
        <v>0</v>
      </c>
      <c r="CY113" s="20">
        <v>0</v>
      </c>
      <c r="CZ113" s="25" t="s">
        <v>2576</v>
      </c>
      <c r="DA113" s="25" t="s">
        <v>2576</v>
      </c>
      <c r="DB113" s="25" t="s">
        <v>2576</v>
      </c>
      <c r="DC113" s="20">
        <v>0</v>
      </c>
      <c r="DD113" s="20">
        <v>0</v>
      </c>
      <c r="DE113" s="20">
        <v>0</v>
      </c>
      <c r="DF113" s="20">
        <v>0</v>
      </c>
      <c r="DG113" s="29">
        <v>0</v>
      </c>
    </row>
    <row r="114" ht="15.4" customHeight="1" spans="1:111">
      <c r="A114" s="30" t="s">
        <v>2548</v>
      </c>
      <c r="B114" s="31" t="s">
        <v>1744</v>
      </c>
      <c r="C114" s="31" t="s">
        <v>1744</v>
      </c>
      <c r="D114" s="31" t="s">
        <v>1955</v>
      </c>
      <c r="E114" s="32">
        <v>1117603</v>
      </c>
      <c r="F114" s="32">
        <v>1065143.34</v>
      </c>
      <c r="G114" s="32">
        <v>513277.52</v>
      </c>
      <c r="H114" s="32">
        <v>347123</v>
      </c>
      <c r="I114" s="32">
        <v>3000</v>
      </c>
      <c r="J114" s="32">
        <v>6720</v>
      </c>
      <c r="K114" s="32">
        <v>0</v>
      </c>
      <c r="L114" s="32">
        <v>44037.16</v>
      </c>
      <c r="M114" s="32">
        <v>0</v>
      </c>
      <c r="N114" s="32">
        <v>0</v>
      </c>
      <c r="O114" s="32">
        <v>6647.58</v>
      </c>
      <c r="P114" s="32">
        <v>7431.42</v>
      </c>
      <c r="Q114" s="32">
        <v>9516</v>
      </c>
      <c r="R114" s="32">
        <v>0</v>
      </c>
      <c r="S114" s="32">
        <v>127390.66</v>
      </c>
      <c r="T114" s="32">
        <v>52459.66</v>
      </c>
      <c r="U114" s="32">
        <v>7879</v>
      </c>
      <c r="V114" s="32">
        <v>949</v>
      </c>
      <c r="W114" s="32">
        <v>0</v>
      </c>
      <c r="X114" s="32">
        <v>0</v>
      </c>
      <c r="Y114" s="32">
        <v>0</v>
      </c>
      <c r="Z114" s="32">
        <v>4689.21</v>
      </c>
      <c r="AA114" s="32">
        <v>7992.19</v>
      </c>
      <c r="AB114" s="32">
        <v>0</v>
      </c>
      <c r="AC114" s="32">
        <v>0</v>
      </c>
      <c r="AD114" s="32">
        <v>0</v>
      </c>
      <c r="AE114" s="32">
        <v>0</v>
      </c>
      <c r="AF114" s="32">
        <v>0</v>
      </c>
      <c r="AG114" s="32">
        <v>0</v>
      </c>
      <c r="AH114" s="32">
        <v>0</v>
      </c>
      <c r="AI114" s="32">
        <v>0</v>
      </c>
      <c r="AJ114" s="32">
        <v>0</v>
      </c>
      <c r="AK114" s="32">
        <v>0</v>
      </c>
      <c r="AL114" s="32">
        <v>0</v>
      </c>
      <c r="AM114" s="32">
        <v>0</v>
      </c>
      <c r="AN114" s="32">
        <v>0</v>
      </c>
      <c r="AO114" s="32">
        <v>0</v>
      </c>
      <c r="AP114" s="32">
        <v>0</v>
      </c>
      <c r="AQ114" s="32">
        <v>0</v>
      </c>
      <c r="AR114" s="32">
        <v>30950.26</v>
      </c>
      <c r="AS114" s="32">
        <v>0</v>
      </c>
      <c r="AT114" s="32">
        <v>0</v>
      </c>
      <c r="AU114" s="32">
        <v>0</v>
      </c>
      <c r="AV114" s="32">
        <v>0</v>
      </c>
      <c r="AW114" s="32">
        <v>0</v>
      </c>
      <c r="AX114" s="32">
        <v>0</v>
      </c>
      <c r="AY114" s="32">
        <v>0</v>
      </c>
      <c r="AZ114" s="32">
        <v>0</v>
      </c>
      <c r="BA114" s="32">
        <v>0</v>
      </c>
      <c r="BB114" s="32">
        <v>0</v>
      </c>
      <c r="BC114" s="32">
        <v>0</v>
      </c>
      <c r="BD114" s="32">
        <v>0</v>
      </c>
      <c r="BE114" s="32">
        <v>0</v>
      </c>
      <c r="BF114" s="32">
        <v>0</v>
      </c>
      <c r="BG114" s="32">
        <v>0</v>
      </c>
      <c r="BH114" s="32">
        <v>0</v>
      </c>
      <c r="BI114" s="32">
        <v>0</v>
      </c>
      <c r="BJ114" s="32">
        <v>0</v>
      </c>
      <c r="BK114" s="32">
        <v>0</v>
      </c>
      <c r="BL114" s="32">
        <v>0</v>
      </c>
      <c r="BM114" s="33" t="s">
        <v>2576</v>
      </c>
      <c r="BN114" s="33" t="s">
        <v>2576</v>
      </c>
      <c r="BO114" s="33" t="s">
        <v>2576</v>
      </c>
      <c r="BP114" s="33" t="s">
        <v>2576</v>
      </c>
      <c r="BQ114" s="33" t="s">
        <v>2576</v>
      </c>
      <c r="BR114" s="33" t="s">
        <v>2576</v>
      </c>
      <c r="BS114" s="33" t="s">
        <v>2576</v>
      </c>
      <c r="BT114" s="33" t="s">
        <v>2576</v>
      </c>
      <c r="BU114" s="33" t="s">
        <v>2576</v>
      </c>
      <c r="BV114" s="33" t="s">
        <v>2576</v>
      </c>
      <c r="BW114" s="33" t="s">
        <v>2576</v>
      </c>
      <c r="BX114" s="33" t="s">
        <v>2576</v>
      </c>
      <c r="BY114" s="33" t="s">
        <v>2576</v>
      </c>
      <c r="BZ114" s="32">
        <v>0</v>
      </c>
      <c r="CA114" s="32">
        <v>0</v>
      </c>
      <c r="CB114" s="32">
        <v>0</v>
      </c>
      <c r="CC114" s="32">
        <v>0</v>
      </c>
      <c r="CD114" s="32">
        <v>0</v>
      </c>
      <c r="CE114" s="32">
        <v>0</v>
      </c>
      <c r="CF114" s="32">
        <v>0</v>
      </c>
      <c r="CG114" s="32">
        <v>0</v>
      </c>
      <c r="CH114" s="32">
        <v>0</v>
      </c>
      <c r="CI114" s="32">
        <v>0</v>
      </c>
      <c r="CJ114" s="32">
        <v>0</v>
      </c>
      <c r="CK114" s="32">
        <v>0</v>
      </c>
      <c r="CL114" s="32">
        <v>0</v>
      </c>
      <c r="CM114" s="32">
        <v>0</v>
      </c>
      <c r="CN114" s="32">
        <v>0</v>
      </c>
      <c r="CO114" s="32">
        <v>0</v>
      </c>
      <c r="CP114" s="32">
        <v>0</v>
      </c>
      <c r="CQ114" s="33" t="s">
        <v>2576</v>
      </c>
      <c r="CR114" s="33" t="s">
        <v>2576</v>
      </c>
      <c r="CS114" s="33" t="s">
        <v>2576</v>
      </c>
      <c r="CT114" s="32">
        <v>0</v>
      </c>
      <c r="CU114" s="32">
        <v>0</v>
      </c>
      <c r="CV114" s="32">
        <v>0</v>
      </c>
      <c r="CW114" s="32">
        <v>0</v>
      </c>
      <c r="CX114" s="32">
        <v>0</v>
      </c>
      <c r="CY114" s="32">
        <v>0</v>
      </c>
      <c r="CZ114" s="33" t="s">
        <v>2576</v>
      </c>
      <c r="DA114" s="33" t="s">
        <v>2576</v>
      </c>
      <c r="DB114" s="33" t="s">
        <v>2576</v>
      </c>
      <c r="DC114" s="32">
        <v>0</v>
      </c>
      <c r="DD114" s="32">
        <v>0</v>
      </c>
      <c r="DE114" s="32">
        <v>0</v>
      </c>
      <c r="DF114" s="32">
        <v>0</v>
      </c>
      <c r="DG114" s="34">
        <v>0</v>
      </c>
    </row>
    <row r="116" ht="14.25" spans="57:57">
      <c r="BE116" s="24" t="s">
        <v>2577</v>
      </c>
    </row>
  </sheetData>
  <mergeCells count="228">
    <mergeCell ref="A1:D1"/>
    <mergeCell ref="A5:D5"/>
    <mergeCell ref="F5:S5"/>
    <mergeCell ref="T5:AU5"/>
    <mergeCell ref="AV5:BG5"/>
    <mergeCell ref="BH5:BL5"/>
    <mergeCell ref="BM5:BY5"/>
    <mergeCell ref="BZ5:CP5"/>
    <mergeCell ref="CQ5:CS5"/>
    <mergeCell ref="CT5:CY5"/>
    <mergeCell ref="CZ5:DB5"/>
    <mergeCell ref="DC5:DG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9:A10"/>
    <mergeCell ref="B9:B10"/>
    <mergeCell ref="C9:C10"/>
    <mergeCell ref="D6:D8"/>
    <mergeCell ref="E5:E8"/>
    <mergeCell ref="F6:F8"/>
    <mergeCell ref="G6:G8"/>
    <mergeCell ref="H6:H8"/>
    <mergeCell ref="I6:I8"/>
    <mergeCell ref="J6:J8"/>
    <mergeCell ref="K6:K8"/>
    <mergeCell ref="L6:L8"/>
    <mergeCell ref="M6:M8"/>
    <mergeCell ref="N6:N8"/>
    <mergeCell ref="O6:O8"/>
    <mergeCell ref="P6:P8"/>
    <mergeCell ref="Q6:Q8"/>
    <mergeCell ref="R6:R8"/>
    <mergeCell ref="S6:S8"/>
    <mergeCell ref="T6:T8"/>
    <mergeCell ref="U6:U8"/>
    <mergeCell ref="V6:V8"/>
    <mergeCell ref="W6:W8"/>
    <mergeCell ref="X6:X8"/>
    <mergeCell ref="Y6:Y8"/>
    <mergeCell ref="Z6:Z8"/>
    <mergeCell ref="AA6:AA8"/>
    <mergeCell ref="AB6:AB8"/>
    <mergeCell ref="AC6:AC8"/>
    <mergeCell ref="AD6:AD8"/>
    <mergeCell ref="AE6:AE8"/>
    <mergeCell ref="AF6:AF8"/>
    <mergeCell ref="AG6:AG8"/>
    <mergeCell ref="AH6:AH8"/>
    <mergeCell ref="AI6:AI8"/>
    <mergeCell ref="AJ6:AJ8"/>
    <mergeCell ref="AK6:AK8"/>
    <mergeCell ref="AL6:AL8"/>
    <mergeCell ref="AM6:AM8"/>
    <mergeCell ref="AN6:AN8"/>
    <mergeCell ref="AO6:AO8"/>
    <mergeCell ref="AP6:AP8"/>
    <mergeCell ref="AQ6:AQ8"/>
    <mergeCell ref="AR6:AR8"/>
    <mergeCell ref="AS6:AS8"/>
    <mergeCell ref="AT6:AT8"/>
    <mergeCell ref="AU6:AU8"/>
    <mergeCell ref="AV6:AV8"/>
    <mergeCell ref="AW6:AW8"/>
    <mergeCell ref="AX6:AX8"/>
    <mergeCell ref="AY6:AY8"/>
    <mergeCell ref="AZ6:AZ8"/>
    <mergeCell ref="BA6:BA8"/>
    <mergeCell ref="BB6:BB8"/>
    <mergeCell ref="BC6:BC8"/>
    <mergeCell ref="BD6:BD8"/>
    <mergeCell ref="BE6:BE8"/>
    <mergeCell ref="BF6:BF8"/>
    <mergeCell ref="BG6:BG8"/>
    <mergeCell ref="BH6:BH8"/>
    <mergeCell ref="BI6:BI8"/>
    <mergeCell ref="BJ6:BJ8"/>
    <mergeCell ref="BK6:BK8"/>
    <mergeCell ref="BL6:BL8"/>
    <mergeCell ref="BM6:BM8"/>
    <mergeCell ref="BN6:BN8"/>
    <mergeCell ref="BO6:BO8"/>
    <mergeCell ref="BP6:BP8"/>
    <mergeCell ref="BQ6:BQ8"/>
    <mergeCell ref="BR6:BR8"/>
    <mergeCell ref="BS6:BS8"/>
    <mergeCell ref="BT6:BT8"/>
    <mergeCell ref="BU6:BU8"/>
    <mergeCell ref="BV6:BV8"/>
    <mergeCell ref="BW6:BW8"/>
    <mergeCell ref="BX6:BX8"/>
    <mergeCell ref="BY6:BY8"/>
    <mergeCell ref="BZ6:BZ8"/>
    <mergeCell ref="CA6:CA8"/>
    <mergeCell ref="CB6:CB8"/>
    <mergeCell ref="CC6:CC8"/>
    <mergeCell ref="CD6:CD8"/>
    <mergeCell ref="CE6:CE8"/>
    <mergeCell ref="CF6:CF8"/>
    <mergeCell ref="CG6:CG8"/>
    <mergeCell ref="CH6:CH8"/>
    <mergeCell ref="CI6:CI8"/>
    <mergeCell ref="CJ6:CJ8"/>
    <mergeCell ref="CK6:CK8"/>
    <mergeCell ref="CL6:CL8"/>
    <mergeCell ref="CM6:CM8"/>
    <mergeCell ref="CN6:CN8"/>
    <mergeCell ref="CO6:CO8"/>
    <mergeCell ref="CP6:CP8"/>
    <mergeCell ref="CQ6:CQ8"/>
    <mergeCell ref="CR6:CR8"/>
    <mergeCell ref="CS6:CS8"/>
    <mergeCell ref="CT6:CT8"/>
    <mergeCell ref="CU6:CU8"/>
    <mergeCell ref="CV6:CV8"/>
    <mergeCell ref="CW6:CW8"/>
    <mergeCell ref="CX6:CX8"/>
    <mergeCell ref="CY6:CY8"/>
    <mergeCell ref="CZ6:CZ8"/>
    <mergeCell ref="DA6:DA8"/>
    <mergeCell ref="DB6:DB8"/>
    <mergeCell ref="DC6:DC8"/>
    <mergeCell ref="DD6:DD8"/>
    <mergeCell ref="DE6:DE8"/>
    <mergeCell ref="DF6:DF8"/>
    <mergeCell ref="DG6:DG8"/>
    <mergeCell ref="A6:C8"/>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2"/>
  <sheetViews>
    <sheetView workbookViewId="0">
      <selection activeCell="F19" sqref="F19"/>
    </sheetView>
  </sheetViews>
  <sheetFormatPr defaultColWidth="12.125" defaultRowHeight="13.5" outlineLevelCol="3"/>
  <cols>
    <col min="1" max="1" width="41.75" customWidth="1"/>
    <col min="2" max="2" width="19.5" customWidth="1"/>
    <col min="3" max="3" width="40.625" customWidth="1"/>
    <col min="4" max="4" width="19.5" customWidth="1"/>
    <col min="5" max="256" width="12.125" customWidth="1"/>
    <col min="257" max="257" width="41.75" customWidth="1"/>
    <col min="258" max="258" width="19.5" customWidth="1"/>
    <col min="259" max="259" width="40.625" customWidth="1"/>
    <col min="260" max="260" width="19.5" customWidth="1"/>
    <col min="261" max="512" width="12.125" customWidth="1"/>
    <col min="513" max="513" width="41.75" customWidth="1"/>
    <col min="514" max="514" width="19.5" customWidth="1"/>
    <col min="515" max="515" width="40.625" customWidth="1"/>
    <col min="516" max="516" width="19.5" customWidth="1"/>
    <col min="517" max="768" width="12.125" customWidth="1"/>
    <col min="769" max="769" width="41.75" customWidth="1"/>
    <col min="770" max="770" width="19.5" customWidth="1"/>
    <col min="771" max="771" width="40.625" customWidth="1"/>
    <col min="772" max="772" width="19.5" customWidth="1"/>
    <col min="773" max="1024" width="12.125" customWidth="1"/>
    <col min="1025" max="1025" width="41.75" customWidth="1"/>
    <col min="1026" max="1026" width="19.5" customWidth="1"/>
    <col min="1027" max="1027" width="40.625" customWidth="1"/>
    <col min="1028" max="1028" width="19.5" customWidth="1"/>
    <col min="1029" max="1280" width="12.125" customWidth="1"/>
    <col min="1281" max="1281" width="41.75" customWidth="1"/>
    <col min="1282" max="1282" width="19.5" customWidth="1"/>
    <col min="1283" max="1283" width="40.625" customWidth="1"/>
    <col min="1284" max="1284" width="19.5" customWidth="1"/>
    <col min="1285" max="1536" width="12.125" customWidth="1"/>
    <col min="1537" max="1537" width="41.75" customWidth="1"/>
    <col min="1538" max="1538" width="19.5" customWidth="1"/>
    <col min="1539" max="1539" width="40.625" customWidth="1"/>
    <col min="1540" max="1540" width="19.5" customWidth="1"/>
    <col min="1541" max="1792" width="12.125" customWidth="1"/>
    <col min="1793" max="1793" width="41.75" customWidth="1"/>
    <col min="1794" max="1794" width="19.5" customWidth="1"/>
    <col min="1795" max="1795" width="40.625" customWidth="1"/>
    <col min="1796" max="1796" width="19.5" customWidth="1"/>
    <col min="1797" max="2048" width="12.125" customWidth="1"/>
    <col min="2049" max="2049" width="41.75" customWidth="1"/>
    <col min="2050" max="2050" width="19.5" customWidth="1"/>
    <col min="2051" max="2051" width="40.625" customWidth="1"/>
    <col min="2052" max="2052" width="19.5" customWidth="1"/>
    <col min="2053" max="2304" width="12.125" customWidth="1"/>
    <col min="2305" max="2305" width="41.75" customWidth="1"/>
    <col min="2306" max="2306" width="19.5" customWidth="1"/>
    <col min="2307" max="2307" width="40.625" customWidth="1"/>
    <col min="2308" max="2308" width="19.5" customWidth="1"/>
    <col min="2309" max="2560" width="12.125" customWidth="1"/>
    <col min="2561" max="2561" width="41.75" customWidth="1"/>
    <col min="2562" max="2562" width="19.5" customWidth="1"/>
    <col min="2563" max="2563" width="40.625" customWidth="1"/>
    <col min="2564" max="2564" width="19.5" customWidth="1"/>
    <col min="2565" max="2816" width="12.125" customWidth="1"/>
    <col min="2817" max="2817" width="41.75" customWidth="1"/>
    <col min="2818" max="2818" width="19.5" customWidth="1"/>
    <col min="2819" max="2819" width="40.625" customWidth="1"/>
    <col min="2820" max="2820" width="19.5" customWidth="1"/>
    <col min="2821" max="3072" width="12.125" customWidth="1"/>
    <col min="3073" max="3073" width="41.75" customWidth="1"/>
    <col min="3074" max="3074" width="19.5" customWidth="1"/>
    <col min="3075" max="3075" width="40.625" customWidth="1"/>
    <col min="3076" max="3076" width="19.5" customWidth="1"/>
    <col min="3077" max="3328" width="12.125" customWidth="1"/>
    <col min="3329" max="3329" width="41.75" customWidth="1"/>
    <col min="3330" max="3330" width="19.5" customWidth="1"/>
    <col min="3331" max="3331" width="40.625" customWidth="1"/>
    <col min="3332" max="3332" width="19.5" customWidth="1"/>
    <col min="3333" max="3584" width="12.125" customWidth="1"/>
    <col min="3585" max="3585" width="41.75" customWidth="1"/>
    <col min="3586" max="3586" width="19.5" customWidth="1"/>
    <col min="3587" max="3587" width="40.625" customWidth="1"/>
    <col min="3588" max="3588" width="19.5" customWidth="1"/>
    <col min="3589" max="3840" width="12.125" customWidth="1"/>
    <col min="3841" max="3841" width="41.75" customWidth="1"/>
    <col min="3842" max="3842" width="19.5" customWidth="1"/>
    <col min="3843" max="3843" width="40.625" customWidth="1"/>
    <col min="3844" max="3844" width="19.5" customWidth="1"/>
    <col min="3845" max="4096" width="12.125" customWidth="1"/>
    <col min="4097" max="4097" width="41.75" customWidth="1"/>
    <col min="4098" max="4098" width="19.5" customWidth="1"/>
    <col min="4099" max="4099" width="40.625" customWidth="1"/>
    <col min="4100" max="4100" width="19.5" customWidth="1"/>
    <col min="4101" max="4352" width="12.125" customWidth="1"/>
    <col min="4353" max="4353" width="41.75" customWidth="1"/>
    <col min="4354" max="4354" width="19.5" customWidth="1"/>
    <col min="4355" max="4355" width="40.625" customWidth="1"/>
    <col min="4356" max="4356" width="19.5" customWidth="1"/>
    <col min="4357" max="4608" width="12.125" customWidth="1"/>
    <col min="4609" max="4609" width="41.75" customWidth="1"/>
    <col min="4610" max="4610" width="19.5" customWidth="1"/>
    <col min="4611" max="4611" width="40.625" customWidth="1"/>
    <col min="4612" max="4612" width="19.5" customWidth="1"/>
    <col min="4613" max="4864" width="12.125" customWidth="1"/>
    <col min="4865" max="4865" width="41.75" customWidth="1"/>
    <col min="4866" max="4866" width="19.5" customWidth="1"/>
    <col min="4867" max="4867" width="40.625" customWidth="1"/>
    <col min="4868" max="4868" width="19.5" customWidth="1"/>
    <col min="4869" max="5120" width="12.125" customWidth="1"/>
    <col min="5121" max="5121" width="41.75" customWidth="1"/>
    <col min="5122" max="5122" width="19.5" customWidth="1"/>
    <col min="5123" max="5123" width="40.625" customWidth="1"/>
    <col min="5124" max="5124" width="19.5" customWidth="1"/>
    <col min="5125" max="5376" width="12.125" customWidth="1"/>
    <col min="5377" max="5377" width="41.75" customWidth="1"/>
    <col min="5378" max="5378" width="19.5" customWidth="1"/>
    <col min="5379" max="5379" width="40.625" customWidth="1"/>
    <col min="5380" max="5380" width="19.5" customWidth="1"/>
    <col min="5381" max="5632" width="12.125" customWidth="1"/>
    <col min="5633" max="5633" width="41.75" customWidth="1"/>
    <col min="5634" max="5634" width="19.5" customWidth="1"/>
    <col min="5635" max="5635" width="40.625" customWidth="1"/>
    <col min="5636" max="5636" width="19.5" customWidth="1"/>
    <col min="5637" max="5888" width="12.125" customWidth="1"/>
    <col min="5889" max="5889" width="41.75" customWidth="1"/>
    <col min="5890" max="5890" width="19.5" customWidth="1"/>
    <col min="5891" max="5891" width="40.625" customWidth="1"/>
    <col min="5892" max="5892" width="19.5" customWidth="1"/>
    <col min="5893" max="6144" width="12.125" customWidth="1"/>
    <col min="6145" max="6145" width="41.75" customWidth="1"/>
    <col min="6146" max="6146" width="19.5" customWidth="1"/>
    <col min="6147" max="6147" width="40.625" customWidth="1"/>
    <col min="6148" max="6148" width="19.5" customWidth="1"/>
    <col min="6149" max="6400" width="12.125" customWidth="1"/>
    <col min="6401" max="6401" width="41.75" customWidth="1"/>
    <col min="6402" max="6402" width="19.5" customWidth="1"/>
    <col min="6403" max="6403" width="40.625" customWidth="1"/>
    <col min="6404" max="6404" width="19.5" customWidth="1"/>
    <col min="6405" max="6656" width="12.125" customWidth="1"/>
    <col min="6657" max="6657" width="41.75" customWidth="1"/>
    <col min="6658" max="6658" width="19.5" customWidth="1"/>
    <col min="6659" max="6659" width="40.625" customWidth="1"/>
    <col min="6660" max="6660" width="19.5" customWidth="1"/>
    <col min="6661" max="6912" width="12.125" customWidth="1"/>
    <col min="6913" max="6913" width="41.75" customWidth="1"/>
    <col min="6914" max="6914" width="19.5" customWidth="1"/>
    <col min="6915" max="6915" width="40.625" customWidth="1"/>
    <col min="6916" max="6916" width="19.5" customWidth="1"/>
    <col min="6917" max="7168" width="12.125" customWidth="1"/>
    <col min="7169" max="7169" width="41.75" customWidth="1"/>
    <col min="7170" max="7170" width="19.5" customWidth="1"/>
    <col min="7171" max="7171" width="40.625" customWidth="1"/>
    <col min="7172" max="7172" width="19.5" customWidth="1"/>
    <col min="7173" max="7424" width="12.125" customWidth="1"/>
    <col min="7425" max="7425" width="41.75" customWidth="1"/>
    <col min="7426" max="7426" width="19.5" customWidth="1"/>
    <col min="7427" max="7427" width="40.625" customWidth="1"/>
    <col min="7428" max="7428" width="19.5" customWidth="1"/>
    <col min="7429" max="7680" width="12.125" customWidth="1"/>
    <col min="7681" max="7681" width="41.75" customWidth="1"/>
    <col min="7682" max="7682" width="19.5" customWidth="1"/>
    <col min="7683" max="7683" width="40.625" customWidth="1"/>
    <col min="7684" max="7684" width="19.5" customWidth="1"/>
    <col min="7685" max="7936" width="12.125" customWidth="1"/>
    <col min="7937" max="7937" width="41.75" customWidth="1"/>
    <col min="7938" max="7938" width="19.5" customWidth="1"/>
    <col min="7939" max="7939" width="40.625" customWidth="1"/>
    <col min="7940" max="7940" width="19.5" customWidth="1"/>
    <col min="7941" max="8192" width="12.125" customWidth="1"/>
    <col min="8193" max="8193" width="41.75" customWidth="1"/>
    <col min="8194" max="8194" width="19.5" customWidth="1"/>
    <col min="8195" max="8195" width="40.625" customWidth="1"/>
    <col min="8196" max="8196" width="19.5" customWidth="1"/>
    <col min="8197" max="8448" width="12.125" customWidth="1"/>
    <col min="8449" max="8449" width="41.75" customWidth="1"/>
    <col min="8450" max="8450" width="19.5" customWidth="1"/>
    <col min="8451" max="8451" width="40.625" customWidth="1"/>
    <col min="8452" max="8452" width="19.5" customWidth="1"/>
    <col min="8453" max="8704" width="12.125" customWidth="1"/>
    <col min="8705" max="8705" width="41.75" customWidth="1"/>
    <col min="8706" max="8706" width="19.5" customWidth="1"/>
    <col min="8707" max="8707" width="40.625" customWidth="1"/>
    <col min="8708" max="8708" width="19.5" customWidth="1"/>
    <col min="8709" max="8960" width="12.125" customWidth="1"/>
    <col min="8961" max="8961" width="41.75" customWidth="1"/>
    <col min="8962" max="8962" width="19.5" customWidth="1"/>
    <col min="8963" max="8963" width="40.625" customWidth="1"/>
    <col min="8964" max="8964" width="19.5" customWidth="1"/>
    <col min="8965" max="9216" width="12.125" customWidth="1"/>
    <col min="9217" max="9217" width="41.75" customWidth="1"/>
    <col min="9218" max="9218" width="19.5" customWidth="1"/>
    <col min="9219" max="9219" width="40.625" customWidth="1"/>
    <col min="9220" max="9220" width="19.5" customWidth="1"/>
    <col min="9221" max="9472" width="12.125" customWidth="1"/>
    <col min="9473" max="9473" width="41.75" customWidth="1"/>
    <col min="9474" max="9474" width="19.5" customWidth="1"/>
    <col min="9475" max="9475" width="40.625" customWidth="1"/>
    <col min="9476" max="9476" width="19.5" customWidth="1"/>
    <col min="9477" max="9728" width="12.125" customWidth="1"/>
    <col min="9729" max="9729" width="41.75" customWidth="1"/>
    <col min="9730" max="9730" width="19.5" customWidth="1"/>
    <col min="9731" max="9731" width="40.625" customWidth="1"/>
    <col min="9732" max="9732" width="19.5" customWidth="1"/>
    <col min="9733" max="9984" width="12.125" customWidth="1"/>
    <col min="9985" max="9985" width="41.75" customWidth="1"/>
    <col min="9986" max="9986" width="19.5" customWidth="1"/>
    <col min="9987" max="9987" width="40.625" customWidth="1"/>
    <col min="9988" max="9988" width="19.5" customWidth="1"/>
    <col min="9989" max="10240" width="12.125" customWidth="1"/>
    <col min="10241" max="10241" width="41.75" customWidth="1"/>
    <col min="10242" max="10242" width="19.5" customWidth="1"/>
    <col min="10243" max="10243" width="40.625" customWidth="1"/>
    <col min="10244" max="10244" width="19.5" customWidth="1"/>
    <col min="10245" max="10496" width="12.125" customWidth="1"/>
    <col min="10497" max="10497" width="41.75" customWidth="1"/>
    <col min="10498" max="10498" width="19.5" customWidth="1"/>
    <col min="10499" max="10499" width="40.625" customWidth="1"/>
    <col min="10500" max="10500" width="19.5" customWidth="1"/>
    <col min="10501" max="10752" width="12.125" customWidth="1"/>
    <col min="10753" max="10753" width="41.75" customWidth="1"/>
    <col min="10754" max="10754" width="19.5" customWidth="1"/>
    <col min="10755" max="10755" width="40.625" customWidth="1"/>
    <col min="10756" max="10756" width="19.5" customWidth="1"/>
    <col min="10757" max="11008" width="12.125" customWidth="1"/>
    <col min="11009" max="11009" width="41.75" customWidth="1"/>
    <col min="11010" max="11010" width="19.5" customWidth="1"/>
    <col min="11011" max="11011" width="40.625" customWidth="1"/>
    <col min="11012" max="11012" width="19.5" customWidth="1"/>
    <col min="11013" max="11264" width="12.125" customWidth="1"/>
    <col min="11265" max="11265" width="41.75" customWidth="1"/>
    <col min="11266" max="11266" width="19.5" customWidth="1"/>
    <col min="11267" max="11267" width="40.625" customWidth="1"/>
    <col min="11268" max="11268" width="19.5" customWidth="1"/>
    <col min="11269" max="11520" width="12.125" customWidth="1"/>
    <col min="11521" max="11521" width="41.75" customWidth="1"/>
    <col min="11522" max="11522" width="19.5" customWidth="1"/>
    <col min="11523" max="11523" width="40.625" customWidth="1"/>
    <col min="11524" max="11524" width="19.5" customWidth="1"/>
    <col min="11525" max="11776" width="12.125" customWidth="1"/>
    <col min="11777" max="11777" width="41.75" customWidth="1"/>
    <col min="11778" max="11778" width="19.5" customWidth="1"/>
    <col min="11779" max="11779" width="40.625" customWidth="1"/>
    <col min="11780" max="11780" width="19.5" customWidth="1"/>
    <col min="11781" max="12032" width="12.125" customWidth="1"/>
    <col min="12033" max="12033" width="41.75" customWidth="1"/>
    <col min="12034" max="12034" width="19.5" customWidth="1"/>
    <col min="12035" max="12035" width="40.625" customWidth="1"/>
    <col min="12036" max="12036" width="19.5" customWidth="1"/>
    <col min="12037" max="12288" width="12.125" customWidth="1"/>
    <col min="12289" max="12289" width="41.75" customWidth="1"/>
    <col min="12290" max="12290" width="19.5" customWidth="1"/>
    <col min="12291" max="12291" width="40.625" customWidth="1"/>
    <col min="12292" max="12292" width="19.5" customWidth="1"/>
    <col min="12293" max="12544" width="12.125" customWidth="1"/>
    <col min="12545" max="12545" width="41.75" customWidth="1"/>
    <col min="12546" max="12546" width="19.5" customWidth="1"/>
    <col min="12547" max="12547" width="40.625" customWidth="1"/>
    <col min="12548" max="12548" width="19.5" customWidth="1"/>
    <col min="12549" max="12800" width="12.125" customWidth="1"/>
    <col min="12801" max="12801" width="41.75" customWidth="1"/>
    <col min="12802" max="12802" width="19.5" customWidth="1"/>
    <col min="12803" max="12803" width="40.625" customWidth="1"/>
    <col min="12804" max="12804" width="19.5" customWidth="1"/>
    <col min="12805" max="13056" width="12.125" customWidth="1"/>
    <col min="13057" max="13057" width="41.75" customWidth="1"/>
    <col min="13058" max="13058" width="19.5" customWidth="1"/>
    <col min="13059" max="13059" width="40.625" customWidth="1"/>
    <col min="13060" max="13060" width="19.5" customWidth="1"/>
    <col min="13061" max="13312" width="12.125" customWidth="1"/>
    <col min="13313" max="13313" width="41.75" customWidth="1"/>
    <col min="13314" max="13314" width="19.5" customWidth="1"/>
    <col min="13315" max="13315" width="40.625" customWidth="1"/>
    <col min="13316" max="13316" width="19.5" customWidth="1"/>
    <col min="13317" max="13568" width="12.125" customWidth="1"/>
    <col min="13569" max="13569" width="41.75" customWidth="1"/>
    <col min="13570" max="13570" width="19.5" customWidth="1"/>
    <col min="13571" max="13571" width="40.625" customWidth="1"/>
    <col min="13572" max="13572" width="19.5" customWidth="1"/>
    <col min="13573" max="13824" width="12.125" customWidth="1"/>
    <col min="13825" max="13825" width="41.75" customWidth="1"/>
    <col min="13826" max="13826" width="19.5" customWidth="1"/>
    <col min="13827" max="13827" width="40.625" customWidth="1"/>
    <col min="13828" max="13828" width="19.5" customWidth="1"/>
    <col min="13829" max="14080" width="12.125" customWidth="1"/>
    <col min="14081" max="14081" width="41.75" customWidth="1"/>
    <col min="14082" max="14082" width="19.5" customWidth="1"/>
    <col min="14083" max="14083" width="40.625" customWidth="1"/>
    <col min="14084" max="14084" width="19.5" customWidth="1"/>
    <col min="14085" max="14336" width="12.125" customWidth="1"/>
    <col min="14337" max="14337" width="41.75" customWidth="1"/>
    <col min="14338" max="14338" width="19.5" customWidth="1"/>
    <col min="14339" max="14339" width="40.625" customWidth="1"/>
    <col min="14340" max="14340" width="19.5" customWidth="1"/>
    <col min="14341" max="14592" width="12.125" customWidth="1"/>
    <col min="14593" max="14593" width="41.75" customWidth="1"/>
    <col min="14594" max="14594" width="19.5" customWidth="1"/>
    <col min="14595" max="14595" width="40.625" customWidth="1"/>
    <col min="14596" max="14596" width="19.5" customWidth="1"/>
    <col min="14597" max="14848" width="12.125" customWidth="1"/>
    <col min="14849" max="14849" width="41.75" customWidth="1"/>
    <col min="14850" max="14850" width="19.5" customWidth="1"/>
    <col min="14851" max="14851" width="40.625" customWidth="1"/>
    <col min="14852" max="14852" width="19.5" customWidth="1"/>
    <col min="14853" max="15104" width="12.125" customWidth="1"/>
    <col min="15105" max="15105" width="41.75" customWidth="1"/>
    <col min="15106" max="15106" width="19.5" customWidth="1"/>
    <col min="15107" max="15107" width="40.625" customWidth="1"/>
    <col min="15108" max="15108" width="19.5" customWidth="1"/>
    <col min="15109" max="15360" width="12.125" customWidth="1"/>
    <col min="15361" max="15361" width="41.75" customWidth="1"/>
    <col min="15362" max="15362" width="19.5" customWidth="1"/>
    <col min="15363" max="15363" width="40.625" customWidth="1"/>
    <col min="15364" max="15364" width="19.5" customWidth="1"/>
    <col min="15365" max="15616" width="12.125" customWidth="1"/>
    <col min="15617" max="15617" width="41.75" customWidth="1"/>
    <col min="15618" max="15618" width="19.5" customWidth="1"/>
    <col min="15619" max="15619" width="40.625" customWidth="1"/>
    <col min="15620" max="15620" width="19.5" customWidth="1"/>
    <col min="15621" max="15872" width="12.125" customWidth="1"/>
    <col min="15873" max="15873" width="41.75" customWidth="1"/>
    <col min="15874" max="15874" width="19.5" customWidth="1"/>
    <col min="15875" max="15875" width="40.625" customWidth="1"/>
    <col min="15876" max="15876" width="19.5" customWidth="1"/>
    <col min="15877" max="16128" width="12.125" customWidth="1"/>
    <col min="16129" max="16129" width="41.75" customWidth="1"/>
    <col min="16130" max="16130" width="19.5" customWidth="1"/>
    <col min="16131" max="16131" width="40.625" customWidth="1"/>
    <col min="16132" max="16132" width="19.5" customWidth="1"/>
    <col min="16133" max="16384" width="12.125" customWidth="1"/>
  </cols>
  <sheetData>
    <row r="1" ht="27.75" customHeight="1" spans="1:1">
      <c r="A1" t="s">
        <v>2578</v>
      </c>
    </row>
    <row r="2" ht="33.95" customHeight="1" spans="1:4">
      <c r="A2" s="1" t="s">
        <v>2579</v>
      </c>
      <c r="B2" s="1"/>
      <c r="C2" s="1"/>
      <c r="D2" s="1"/>
    </row>
    <row r="3" ht="17.1" customHeight="1" spans="1:4">
      <c r="A3" s="2" t="s">
        <v>678</v>
      </c>
      <c r="B3" s="2"/>
      <c r="C3" s="2"/>
      <c r="D3" s="2"/>
    </row>
    <row r="4" ht="17.1" customHeight="1" spans="1:4">
      <c r="A4" s="3" t="s">
        <v>1743</v>
      </c>
      <c r="B4" s="3" t="s">
        <v>2580</v>
      </c>
      <c r="C4" s="3" t="s">
        <v>1743</v>
      </c>
      <c r="D4" s="3" t="s">
        <v>2580</v>
      </c>
    </row>
    <row r="5" ht="17.1" customHeight="1" spans="1:4">
      <c r="A5" s="10" t="s">
        <v>6</v>
      </c>
      <c r="B5" s="6">
        <f>'[1]L01'!C5</f>
        <v>45313</v>
      </c>
      <c r="C5" s="10" t="s">
        <v>679</v>
      </c>
      <c r="D5" s="6">
        <f>'[1]L02'!C5</f>
        <v>136000</v>
      </c>
    </row>
    <row r="6" ht="17.1" customHeight="1" spans="1:4">
      <c r="A6" s="10" t="s">
        <v>2581</v>
      </c>
      <c r="B6" s="6">
        <f>SUM(B7,B14,B55)</f>
        <v>116539</v>
      </c>
      <c r="C6" s="10" t="s">
        <v>2582</v>
      </c>
      <c r="D6" s="6">
        <f>SUM(D7,D14,D55)</f>
        <v>0</v>
      </c>
    </row>
    <row r="7" ht="17.1" customHeight="1" spans="1:4">
      <c r="A7" s="10" t="s">
        <v>2583</v>
      </c>
      <c r="B7" s="6">
        <f>SUM(B8:B13)</f>
        <v>5349</v>
      </c>
      <c r="C7" s="10" t="s">
        <v>2584</v>
      </c>
      <c r="D7" s="6">
        <f>SUM(D8:D13)</f>
        <v>0</v>
      </c>
    </row>
    <row r="8" ht="16.9" customHeight="1" spans="1:4">
      <c r="A8" s="5" t="s">
        <v>2585</v>
      </c>
      <c r="B8" s="11">
        <v>185</v>
      </c>
      <c r="C8" s="5" t="s">
        <v>2586</v>
      </c>
      <c r="D8" s="11">
        <v>0</v>
      </c>
    </row>
    <row r="9" ht="16.9" customHeight="1" spans="1:4">
      <c r="A9" s="5" t="s">
        <v>2587</v>
      </c>
      <c r="B9" s="11">
        <v>0</v>
      </c>
      <c r="C9" s="5" t="s">
        <v>2588</v>
      </c>
      <c r="D9" s="11">
        <v>0</v>
      </c>
    </row>
    <row r="10" ht="16.9" customHeight="1" spans="1:4">
      <c r="A10" s="5" t="s">
        <v>2589</v>
      </c>
      <c r="B10" s="11">
        <v>306</v>
      </c>
      <c r="C10" s="5" t="s">
        <v>2590</v>
      </c>
      <c r="D10" s="11">
        <v>0</v>
      </c>
    </row>
    <row r="11" ht="16.9" customHeight="1" spans="1:4">
      <c r="A11" s="5" t="s">
        <v>2591</v>
      </c>
      <c r="B11" s="11">
        <v>0</v>
      </c>
      <c r="C11" s="5" t="s">
        <v>2592</v>
      </c>
      <c r="D11" s="11">
        <v>0</v>
      </c>
    </row>
    <row r="12" ht="16.9" customHeight="1" spans="1:4">
      <c r="A12" s="5" t="s">
        <v>2593</v>
      </c>
      <c r="B12" s="11">
        <v>4858</v>
      </c>
      <c r="C12" s="5" t="s">
        <v>2594</v>
      </c>
      <c r="D12" s="11">
        <v>0</v>
      </c>
    </row>
    <row r="13" ht="16.9" customHeight="1" spans="1:4">
      <c r="A13" s="5" t="s">
        <v>2595</v>
      </c>
      <c r="B13" s="11">
        <v>0</v>
      </c>
      <c r="C13" s="5" t="s">
        <v>2596</v>
      </c>
      <c r="D13" s="11">
        <v>0</v>
      </c>
    </row>
    <row r="14" ht="16.9" customHeight="1" spans="1:4">
      <c r="A14" s="10" t="s">
        <v>2597</v>
      </c>
      <c r="B14" s="6">
        <f>SUM(B15:B54)</f>
        <v>79373</v>
      </c>
      <c r="C14" s="10" t="s">
        <v>2598</v>
      </c>
      <c r="D14" s="6">
        <f>SUM(D15:D54)</f>
        <v>0</v>
      </c>
    </row>
    <row r="15" ht="16.9" customHeight="1" spans="1:4">
      <c r="A15" s="5" t="s">
        <v>2599</v>
      </c>
      <c r="B15" s="11">
        <v>0</v>
      </c>
      <c r="C15" s="5" t="s">
        <v>2600</v>
      </c>
      <c r="D15" s="11">
        <v>0</v>
      </c>
    </row>
    <row r="16" ht="16.9" customHeight="1" spans="1:4">
      <c r="A16" s="5" t="s">
        <v>2601</v>
      </c>
      <c r="B16" s="11">
        <v>5076</v>
      </c>
      <c r="C16" s="5" t="s">
        <v>2602</v>
      </c>
      <c r="D16" s="11">
        <v>0</v>
      </c>
    </row>
    <row r="17" ht="16.9" customHeight="1" spans="1:4">
      <c r="A17" s="5" t="s">
        <v>2603</v>
      </c>
      <c r="B17" s="11">
        <v>24590</v>
      </c>
      <c r="C17" s="5" t="s">
        <v>2604</v>
      </c>
      <c r="D17" s="11">
        <v>0</v>
      </c>
    </row>
    <row r="18" ht="16.9" customHeight="1" spans="1:4">
      <c r="A18" s="5" t="s">
        <v>2605</v>
      </c>
      <c r="B18" s="11">
        <v>309</v>
      </c>
      <c r="C18" s="5" t="s">
        <v>2606</v>
      </c>
      <c r="D18" s="11">
        <v>0</v>
      </c>
    </row>
    <row r="19" ht="16.9" customHeight="1" spans="1:4">
      <c r="A19" s="5" t="s">
        <v>2607</v>
      </c>
      <c r="B19" s="11">
        <v>0</v>
      </c>
      <c r="C19" s="5" t="s">
        <v>2608</v>
      </c>
      <c r="D19" s="11">
        <v>0</v>
      </c>
    </row>
    <row r="20" ht="16.9" customHeight="1" spans="1:4">
      <c r="A20" s="5" t="s">
        <v>2609</v>
      </c>
      <c r="B20" s="11">
        <v>0</v>
      </c>
      <c r="C20" s="5" t="s">
        <v>2610</v>
      </c>
      <c r="D20" s="11">
        <v>0</v>
      </c>
    </row>
    <row r="21" ht="16.9" customHeight="1" spans="1:4">
      <c r="A21" s="5" t="s">
        <v>2611</v>
      </c>
      <c r="B21" s="11">
        <v>0</v>
      </c>
      <c r="C21" s="5" t="s">
        <v>2612</v>
      </c>
      <c r="D21" s="11">
        <v>0</v>
      </c>
    </row>
    <row r="22" ht="16.9" customHeight="1" spans="1:4">
      <c r="A22" s="5" t="s">
        <v>2613</v>
      </c>
      <c r="B22" s="11">
        <v>0</v>
      </c>
      <c r="C22" s="5" t="s">
        <v>2614</v>
      </c>
      <c r="D22" s="11">
        <v>0</v>
      </c>
    </row>
    <row r="23" ht="16.9" customHeight="1" spans="1:4">
      <c r="A23" s="5" t="s">
        <v>2615</v>
      </c>
      <c r="B23" s="11">
        <v>0</v>
      </c>
      <c r="C23" s="5" t="s">
        <v>2616</v>
      </c>
      <c r="D23" s="11">
        <v>0</v>
      </c>
    </row>
    <row r="24" ht="16.9" customHeight="1" spans="1:4">
      <c r="A24" s="5" t="s">
        <v>2617</v>
      </c>
      <c r="B24" s="11">
        <v>0</v>
      </c>
      <c r="C24" s="5" t="s">
        <v>2618</v>
      </c>
      <c r="D24" s="11">
        <v>0</v>
      </c>
    </row>
    <row r="25" ht="16.9" customHeight="1" spans="1:4">
      <c r="A25" s="5" t="s">
        <v>2619</v>
      </c>
      <c r="B25" s="11">
        <v>0</v>
      </c>
      <c r="C25" s="5" t="s">
        <v>2620</v>
      </c>
      <c r="D25" s="11">
        <v>0</v>
      </c>
    </row>
    <row r="26" ht="16.9" customHeight="1" spans="1:4">
      <c r="A26" s="5" t="s">
        <v>2621</v>
      </c>
      <c r="B26" s="11">
        <v>0</v>
      </c>
      <c r="C26" s="5" t="s">
        <v>2622</v>
      </c>
      <c r="D26" s="11">
        <v>0</v>
      </c>
    </row>
    <row r="27" ht="16.9" customHeight="1" spans="1:4">
      <c r="A27" s="5" t="s">
        <v>2623</v>
      </c>
      <c r="B27" s="11">
        <v>32</v>
      </c>
      <c r="C27" s="5" t="s">
        <v>2624</v>
      </c>
      <c r="D27" s="11">
        <v>0</v>
      </c>
    </row>
    <row r="28" ht="16.9" customHeight="1" spans="1:4">
      <c r="A28" s="5" t="s">
        <v>2625</v>
      </c>
      <c r="B28" s="11">
        <v>0</v>
      </c>
      <c r="C28" s="5" t="s">
        <v>2626</v>
      </c>
      <c r="D28" s="11">
        <v>0</v>
      </c>
    </row>
    <row r="29" ht="16.9" customHeight="1" spans="1:4">
      <c r="A29" s="5" t="s">
        <v>2627</v>
      </c>
      <c r="B29" s="11">
        <v>9548</v>
      </c>
      <c r="C29" s="5" t="s">
        <v>2628</v>
      </c>
      <c r="D29" s="11">
        <v>0</v>
      </c>
    </row>
    <row r="30" ht="16.9" customHeight="1" spans="1:4">
      <c r="A30" s="5" t="s">
        <v>2629</v>
      </c>
      <c r="B30" s="11">
        <v>0</v>
      </c>
      <c r="C30" s="5" t="s">
        <v>2630</v>
      </c>
      <c r="D30" s="11">
        <v>0</v>
      </c>
    </row>
    <row r="31" ht="16.9" customHeight="1" spans="1:4">
      <c r="A31" s="5" t="s">
        <v>2631</v>
      </c>
      <c r="B31" s="11">
        <v>0</v>
      </c>
      <c r="C31" s="5" t="s">
        <v>2632</v>
      </c>
      <c r="D31" s="11">
        <v>0</v>
      </c>
    </row>
    <row r="32" ht="16.9" customHeight="1" spans="1:4">
      <c r="A32" s="5" t="s">
        <v>2633</v>
      </c>
      <c r="B32" s="11">
        <v>0</v>
      </c>
      <c r="C32" s="5" t="s">
        <v>2634</v>
      </c>
      <c r="D32" s="11">
        <v>0</v>
      </c>
    </row>
    <row r="33" ht="16.9" customHeight="1" spans="1:4">
      <c r="A33" s="5" t="s">
        <v>2635</v>
      </c>
      <c r="B33" s="11">
        <v>1333</v>
      </c>
      <c r="C33" s="5" t="s">
        <v>2636</v>
      </c>
      <c r="D33" s="11">
        <v>0</v>
      </c>
    </row>
    <row r="34" ht="16.9" customHeight="1" spans="1:4">
      <c r="A34" s="5" t="s">
        <v>2637</v>
      </c>
      <c r="B34" s="11">
        <v>0</v>
      </c>
      <c r="C34" s="5" t="s">
        <v>2638</v>
      </c>
      <c r="D34" s="11">
        <v>0</v>
      </c>
    </row>
    <row r="35" ht="16.9" customHeight="1" spans="1:4">
      <c r="A35" s="5" t="s">
        <v>2639</v>
      </c>
      <c r="B35" s="11">
        <v>0</v>
      </c>
      <c r="C35" s="5" t="s">
        <v>2640</v>
      </c>
      <c r="D35" s="11">
        <v>0</v>
      </c>
    </row>
    <row r="36" ht="16.9" customHeight="1" spans="1:4">
      <c r="A36" s="5" t="s">
        <v>2641</v>
      </c>
      <c r="B36" s="11">
        <v>0</v>
      </c>
      <c r="C36" s="5" t="s">
        <v>2642</v>
      </c>
      <c r="D36" s="11">
        <v>0</v>
      </c>
    </row>
    <row r="37" ht="16.9" customHeight="1" spans="1:4">
      <c r="A37" s="5" t="s">
        <v>2643</v>
      </c>
      <c r="B37" s="11">
        <v>1033</v>
      </c>
      <c r="C37" s="5" t="s">
        <v>2644</v>
      </c>
      <c r="D37" s="11">
        <v>0</v>
      </c>
    </row>
    <row r="38" ht="16.9" customHeight="1" spans="1:4">
      <c r="A38" s="5" t="s">
        <v>2645</v>
      </c>
      <c r="B38" s="11">
        <v>1799</v>
      </c>
      <c r="C38" s="5" t="s">
        <v>2646</v>
      </c>
      <c r="D38" s="11">
        <v>0</v>
      </c>
    </row>
    <row r="39" ht="16.9" customHeight="1" spans="1:4">
      <c r="A39" s="5" t="s">
        <v>2647</v>
      </c>
      <c r="B39" s="11">
        <v>0</v>
      </c>
      <c r="C39" s="5" t="s">
        <v>2648</v>
      </c>
      <c r="D39" s="11">
        <v>0</v>
      </c>
    </row>
    <row r="40" ht="16.9" customHeight="1" spans="1:4">
      <c r="A40" s="5" t="s">
        <v>2649</v>
      </c>
      <c r="B40" s="11">
        <v>91</v>
      </c>
      <c r="C40" s="5" t="s">
        <v>2650</v>
      </c>
      <c r="D40" s="11">
        <v>0</v>
      </c>
    </row>
    <row r="41" ht="16.9" customHeight="1" spans="1:4">
      <c r="A41" s="5" t="s">
        <v>2651</v>
      </c>
      <c r="B41" s="11">
        <v>13314</v>
      </c>
      <c r="C41" s="5" t="s">
        <v>2652</v>
      </c>
      <c r="D41" s="11">
        <v>0</v>
      </c>
    </row>
    <row r="42" ht="16.9" customHeight="1" spans="1:4">
      <c r="A42" s="5" t="s">
        <v>2653</v>
      </c>
      <c r="B42" s="11">
        <v>7912</v>
      </c>
      <c r="C42" s="5" t="s">
        <v>2654</v>
      </c>
      <c r="D42" s="11">
        <v>0</v>
      </c>
    </row>
    <row r="43" ht="16.9" customHeight="1" spans="1:4">
      <c r="A43" s="5" t="s">
        <v>2655</v>
      </c>
      <c r="B43" s="11">
        <v>3</v>
      </c>
      <c r="C43" s="5" t="s">
        <v>2656</v>
      </c>
      <c r="D43" s="11">
        <v>0</v>
      </c>
    </row>
    <row r="44" ht="16.9" customHeight="1" spans="1:4">
      <c r="A44" s="5" t="s">
        <v>2657</v>
      </c>
      <c r="B44" s="11">
        <v>0</v>
      </c>
      <c r="C44" s="5" t="s">
        <v>2658</v>
      </c>
      <c r="D44" s="11">
        <v>0</v>
      </c>
    </row>
    <row r="45" ht="16.9" customHeight="1" spans="1:4">
      <c r="A45" s="5" t="s">
        <v>2659</v>
      </c>
      <c r="B45" s="11">
        <v>10510</v>
      </c>
      <c r="C45" s="5" t="s">
        <v>2660</v>
      </c>
      <c r="D45" s="11">
        <v>0</v>
      </c>
    </row>
    <row r="46" ht="16.9" customHeight="1" spans="1:4">
      <c r="A46" s="5" t="s">
        <v>2661</v>
      </c>
      <c r="B46" s="11">
        <v>91</v>
      </c>
      <c r="C46" s="5" t="s">
        <v>2662</v>
      </c>
      <c r="D46" s="11">
        <v>0</v>
      </c>
    </row>
    <row r="47" ht="16.9" customHeight="1" spans="1:4">
      <c r="A47" s="5" t="s">
        <v>2663</v>
      </c>
      <c r="B47" s="11">
        <v>0</v>
      </c>
      <c r="C47" s="5" t="s">
        <v>2664</v>
      </c>
      <c r="D47" s="11">
        <v>0</v>
      </c>
    </row>
    <row r="48" ht="16.9" customHeight="1" spans="1:4">
      <c r="A48" s="5" t="s">
        <v>2665</v>
      </c>
      <c r="B48" s="11">
        <v>0</v>
      </c>
      <c r="C48" s="5" t="s">
        <v>2666</v>
      </c>
      <c r="D48" s="11">
        <v>0</v>
      </c>
    </row>
    <row r="49" ht="16.9" customHeight="1" spans="1:4">
      <c r="A49" s="5" t="s">
        <v>2667</v>
      </c>
      <c r="B49" s="11">
        <v>0</v>
      </c>
      <c r="C49" s="5" t="s">
        <v>2668</v>
      </c>
      <c r="D49" s="11">
        <v>0</v>
      </c>
    </row>
    <row r="50" ht="16.9" customHeight="1" spans="1:4">
      <c r="A50" s="5" t="s">
        <v>2669</v>
      </c>
      <c r="B50" s="11">
        <v>0</v>
      </c>
      <c r="C50" s="5" t="s">
        <v>2670</v>
      </c>
      <c r="D50" s="11">
        <v>0</v>
      </c>
    </row>
    <row r="51" ht="16.9" customHeight="1" spans="1:4">
      <c r="A51" s="5" t="s">
        <v>2671</v>
      </c>
      <c r="B51" s="11">
        <v>269</v>
      </c>
      <c r="C51" s="5" t="s">
        <v>2672</v>
      </c>
      <c r="D51" s="11">
        <v>0</v>
      </c>
    </row>
    <row r="52" ht="16.9" customHeight="1" spans="1:4">
      <c r="A52" s="5" t="s">
        <v>2673</v>
      </c>
      <c r="B52" s="11">
        <v>0</v>
      </c>
      <c r="C52" s="5" t="s">
        <v>2674</v>
      </c>
      <c r="D52" s="11">
        <v>0</v>
      </c>
    </row>
    <row r="53" ht="16.9" customHeight="1" spans="1:4">
      <c r="A53" s="5" t="s">
        <v>2675</v>
      </c>
      <c r="B53" s="11">
        <v>250</v>
      </c>
      <c r="C53" s="5" t="s">
        <v>2676</v>
      </c>
      <c r="D53" s="11">
        <v>0</v>
      </c>
    </row>
    <row r="54" ht="16.9" customHeight="1" spans="1:4">
      <c r="A54" s="5" t="s">
        <v>2677</v>
      </c>
      <c r="B54" s="11">
        <v>3213</v>
      </c>
      <c r="C54" s="5" t="s">
        <v>2678</v>
      </c>
      <c r="D54" s="11">
        <v>0</v>
      </c>
    </row>
    <row r="55" ht="16.9" customHeight="1" spans="1:4">
      <c r="A55" s="10" t="s">
        <v>2679</v>
      </c>
      <c r="B55" s="6">
        <f>SUM(B56:B75)</f>
        <v>31817</v>
      </c>
      <c r="C55" s="10" t="s">
        <v>2680</v>
      </c>
      <c r="D55" s="6">
        <f>SUM(D56:D75)</f>
        <v>0</v>
      </c>
    </row>
    <row r="56" ht="16.9" customHeight="1" spans="1:4">
      <c r="A56" s="5" t="s">
        <v>2681</v>
      </c>
      <c r="B56" s="11">
        <v>784</v>
      </c>
      <c r="C56" s="5" t="s">
        <v>2681</v>
      </c>
      <c r="D56" s="11">
        <v>0</v>
      </c>
    </row>
    <row r="57" ht="16.9" customHeight="1" spans="1:4">
      <c r="A57" s="5" t="s">
        <v>2682</v>
      </c>
      <c r="B57" s="11">
        <v>0</v>
      </c>
      <c r="C57" s="5" t="s">
        <v>2682</v>
      </c>
      <c r="D57" s="11">
        <v>0</v>
      </c>
    </row>
    <row r="58" ht="17.1" customHeight="1" spans="1:4">
      <c r="A58" s="5" t="s">
        <v>2683</v>
      </c>
      <c r="B58" s="11">
        <v>3</v>
      </c>
      <c r="C58" s="5" t="s">
        <v>2683</v>
      </c>
      <c r="D58" s="11">
        <v>0</v>
      </c>
    </row>
    <row r="59" ht="17.1" customHeight="1" spans="1:4">
      <c r="A59" s="5" t="s">
        <v>2684</v>
      </c>
      <c r="B59" s="11">
        <v>0</v>
      </c>
      <c r="C59" s="5" t="s">
        <v>2684</v>
      </c>
      <c r="D59" s="11">
        <v>0</v>
      </c>
    </row>
    <row r="60" ht="17.1" customHeight="1" spans="1:4">
      <c r="A60" s="5" t="s">
        <v>2685</v>
      </c>
      <c r="B60" s="11">
        <v>663</v>
      </c>
      <c r="C60" s="5" t="s">
        <v>2685</v>
      </c>
      <c r="D60" s="11">
        <v>0</v>
      </c>
    </row>
    <row r="61" ht="17.1" customHeight="1" spans="1:4">
      <c r="A61" s="5" t="s">
        <v>2686</v>
      </c>
      <c r="B61" s="11">
        <v>340</v>
      </c>
      <c r="C61" s="5" t="s">
        <v>2686</v>
      </c>
      <c r="D61" s="11">
        <v>0</v>
      </c>
    </row>
    <row r="62" ht="17.1" customHeight="1" spans="1:4">
      <c r="A62" s="5" t="s">
        <v>2687</v>
      </c>
      <c r="B62" s="11">
        <v>148</v>
      </c>
      <c r="C62" s="5" t="s">
        <v>2687</v>
      </c>
      <c r="D62" s="11">
        <v>0</v>
      </c>
    </row>
    <row r="63" ht="17.1" customHeight="1" spans="1:4">
      <c r="A63" s="5" t="s">
        <v>2688</v>
      </c>
      <c r="B63" s="11">
        <v>1232</v>
      </c>
      <c r="C63" s="5" t="s">
        <v>2688</v>
      </c>
      <c r="D63" s="11">
        <v>0</v>
      </c>
    </row>
    <row r="64" ht="17.1" customHeight="1" spans="1:4">
      <c r="A64" s="5" t="s">
        <v>2689</v>
      </c>
      <c r="B64" s="11">
        <v>551</v>
      </c>
      <c r="C64" s="5" t="s">
        <v>2689</v>
      </c>
      <c r="D64" s="11">
        <v>0</v>
      </c>
    </row>
    <row r="65" ht="17.1" customHeight="1" spans="1:4">
      <c r="A65" s="5" t="s">
        <v>2690</v>
      </c>
      <c r="B65" s="11">
        <v>7516</v>
      </c>
      <c r="C65" s="5" t="s">
        <v>2690</v>
      </c>
      <c r="D65" s="11">
        <v>0</v>
      </c>
    </row>
    <row r="66" ht="17.1" customHeight="1" spans="1:4">
      <c r="A66" s="5" t="s">
        <v>2691</v>
      </c>
      <c r="B66" s="11">
        <v>1580</v>
      </c>
      <c r="C66" s="5" t="s">
        <v>2691</v>
      </c>
      <c r="D66" s="11">
        <v>0</v>
      </c>
    </row>
    <row r="67" ht="17.1" customHeight="1" spans="1:4">
      <c r="A67" s="5" t="s">
        <v>2692</v>
      </c>
      <c r="B67" s="11">
        <v>14540</v>
      </c>
      <c r="C67" s="5" t="s">
        <v>2692</v>
      </c>
      <c r="D67" s="11">
        <v>0</v>
      </c>
    </row>
    <row r="68" ht="17.1" customHeight="1" spans="1:4">
      <c r="A68" s="5" t="s">
        <v>2693</v>
      </c>
      <c r="B68" s="11">
        <v>0</v>
      </c>
      <c r="C68" s="5" t="s">
        <v>2693</v>
      </c>
      <c r="D68" s="11">
        <v>0</v>
      </c>
    </row>
    <row r="69" ht="17.1" customHeight="1" spans="1:4">
      <c r="A69" s="5" t="s">
        <v>2694</v>
      </c>
      <c r="B69" s="11">
        <v>88</v>
      </c>
      <c r="C69" s="5" t="s">
        <v>2694</v>
      </c>
      <c r="D69" s="11">
        <v>0</v>
      </c>
    </row>
    <row r="70" ht="17.1" customHeight="1" spans="1:4">
      <c r="A70" s="5" t="s">
        <v>2695</v>
      </c>
      <c r="B70" s="11">
        <v>22</v>
      </c>
      <c r="C70" s="5" t="s">
        <v>2695</v>
      </c>
      <c r="D70" s="11">
        <v>0</v>
      </c>
    </row>
    <row r="71" ht="17.1" customHeight="1" spans="1:4">
      <c r="A71" s="5" t="s">
        <v>2696</v>
      </c>
      <c r="B71" s="11">
        <v>0</v>
      </c>
      <c r="C71" s="5" t="s">
        <v>2696</v>
      </c>
      <c r="D71" s="11">
        <v>0</v>
      </c>
    </row>
    <row r="72" ht="17.1" customHeight="1" spans="1:4">
      <c r="A72" s="5" t="s">
        <v>2697</v>
      </c>
      <c r="B72" s="11">
        <v>4031</v>
      </c>
      <c r="C72" s="5" t="s">
        <v>2697</v>
      </c>
      <c r="D72" s="11">
        <v>0</v>
      </c>
    </row>
    <row r="73" ht="17.1" customHeight="1" spans="1:4">
      <c r="A73" s="5" t="s">
        <v>2698</v>
      </c>
      <c r="B73" s="11">
        <v>110</v>
      </c>
      <c r="C73" s="5" t="s">
        <v>2698</v>
      </c>
      <c r="D73" s="11">
        <v>0</v>
      </c>
    </row>
    <row r="74" ht="17.1" customHeight="1" spans="1:4">
      <c r="A74" s="5" t="s">
        <v>2699</v>
      </c>
      <c r="B74" s="11">
        <v>50</v>
      </c>
      <c r="C74" s="5" t="s">
        <v>2699</v>
      </c>
      <c r="D74" s="11">
        <v>0</v>
      </c>
    </row>
    <row r="75" ht="17.1" customHeight="1" spans="1:4">
      <c r="A75" s="5" t="s">
        <v>2700</v>
      </c>
      <c r="B75" s="11">
        <v>159</v>
      </c>
      <c r="C75" s="5" t="s">
        <v>846</v>
      </c>
      <c r="D75" s="11">
        <v>0</v>
      </c>
    </row>
    <row r="76" ht="17.1" customHeight="1" spans="1:4">
      <c r="A76" s="10" t="s">
        <v>2701</v>
      </c>
      <c r="B76" s="6">
        <f>SUM(B77:B78)</f>
        <v>0</v>
      </c>
      <c r="C76" s="10" t="s">
        <v>2702</v>
      </c>
      <c r="D76" s="6">
        <f>SUM(D77:D78)</f>
        <v>19331</v>
      </c>
    </row>
    <row r="77" ht="17.1" customHeight="1" spans="1:4">
      <c r="A77" s="5" t="s">
        <v>2703</v>
      </c>
      <c r="B77" s="11">
        <v>0</v>
      </c>
      <c r="C77" s="5" t="s">
        <v>2704</v>
      </c>
      <c r="D77" s="11">
        <v>21055</v>
      </c>
    </row>
    <row r="78" ht="17.1" customHeight="1" spans="1:4">
      <c r="A78" s="5" t="s">
        <v>2705</v>
      </c>
      <c r="B78" s="11">
        <v>0</v>
      </c>
      <c r="C78" s="5" t="s">
        <v>2706</v>
      </c>
      <c r="D78" s="11">
        <v>-1724</v>
      </c>
    </row>
    <row r="79" ht="17.1" customHeight="1" spans="1:4">
      <c r="A79" s="10" t="s">
        <v>2707</v>
      </c>
      <c r="B79" s="7">
        <v>0</v>
      </c>
      <c r="C79" s="5"/>
      <c r="D79" s="12"/>
    </row>
    <row r="80" ht="17.1" customHeight="1" spans="1:4">
      <c r="A80" s="10" t="s">
        <v>2708</v>
      </c>
      <c r="B80" s="7">
        <v>21724</v>
      </c>
      <c r="C80" s="5"/>
      <c r="D80" s="12"/>
    </row>
    <row r="81" ht="17.1" customHeight="1" spans="1:4">
      <c r="A81" s="10" t="s">
        <v>2709</v>
      </c>
      <c r="B81" s="6">
        <f>SUM(B82:B84)</f>
        <v>0</v>
      </c>
      <c r="C81" s="10" t="s">
        <v>2710</v>
      </c>
      <c r="D81" s="8">
        <v>0</v>
      </c>
    </row>
    <row r="82" ht="17.1" customHeight="1" spans="1:4">
      <c r="A82" s="5" t="s">
        <v>2711</v>
      </c>
      <c r="B82" s="8">
        <v>0</v>
      </c>
      <c r="C82" s="5"/>
      <c r="D82" s="12"/>
    </row>
    <row r="83" ht="17.1" customHeight="1" spans="1:4">
      <c r="A83" s="5" t="s">
        <v>2712</v>
      </c>
      <c r="B83" s="8">
        <v>0</v>
      </c>
      <c r="C83" s="5"/>
      <c r="D83" s="12"/>
    </row>
    <row r="84" ht="17.1" customHeight="1" spans="1:4">
      <c r="A84" s="5" t="s">
        <v>2713</v>
      </c>
      <c r="B84" s="8">
        <v>0</v>
      </c>
      <c r="C84" s="5"/>
      <c r="D84" s="12"/>
    </row>
    <row r="85" ht="17.1" customHeight="1" spans="1:4">
      <c r="A85" s="10" t="s">
        <v>2714</v>
      </c>
      <c r="B85" s="6">
        <f>B86</f>
        <v>0</v>
      </c>
      <c r="C85" s="10" t="s">
        <v>2715</v>
      </c>
      <c r="D85" s="6">
        <f>D86</f>
        <v>300</v>
      </c>
    </row>
    <row r="86" ht="17.1" customHeight="1" spans="1:4">
      <c r="A86" s="10" t="s">
        <v>2716</v>
      </c>
      <c r="B86" s="6">
        <f>B87</f>
        <v>0</v>
      </c>
      <c r="C86" s="10" t="s">
        <v>2717</v>
      </c>
      <c r="D86" s="6">
        <f>SUM(D87:D90)</f>
        <v>300</v>
      </c>
    </row>
    <row r="87" ht="17.1" customHeight="1" spans="1:4">
      <c r="A87" s="10" t="s">
        <v>2718</v>
      </c>
      <c r="B87" s="6">
        <f>SUM(B88:B91)</f>
        <v>0</v>
      </c>
      <c r="C87" s="5" t="s">
        <v>2719</v>
      </c>
      <c r="D87" s="8">
        <v>300</v>
      </c>
    </row>
    <row r="88" ht="17.1" customHeight="1" spans="1:4">
      <c r="A88" s="5" t="s">
        <v>2720</v>
      </c>
      <c r="B88" s="8">
        <v>0</v>
      </c>
      <c r="C88" s="5" t="s">
        <v>2721</v>
      </c>
      <c r="D88" s="8">
        <v>0</v>
      </c>
    </row>
    <row r="89" ht="17.1" customHeight="1" spans="1:4">
      <c r="A89" s="5" t="s">
        <v>2722</v>
      </c>
      <c r="B89" s="8">
        <v>0</v>
      </c>
      <c r="C89" s="5" t="s">
        <v>2723</v>
      </c>
      <c r="D89" s="8">
        <v>0</v>
      </c>
    </row>
    <row r="90" ht="17.1" customHeight="1" spans="1:4">
      <c r="A90" s="5" t="s">
        <v>2724</v>
      </c>
      <c r="B90" s="8">
        <v>0</v>
      </c>
      <c r="C90" s="5" t="s">
        <v>2725</v>
      </c>
      <c r="D90" s="8">
        <v>0</v>
      </c>
    </row>
    <row r="91" ht="17.1" customHeight="1" spans="1:4">
      <c r="A91" s="5" t="s">
        <v>2726</v>
      </c>
      <c r="B91" s="8">
        <v>0</v>
      </c>
      <c r="C91" s="5"/>
      <c r="D91" s="12"/>
    </row>
    <row r="92" ht="17.1" customHeight="1" spans="1:4">
      <c r="A92" s="10" t="s">
        <v>2727</v>
      </c>
      <c r="B92" s="6">
        <f>B93</f>
        <v>0</v>
      </c>
      <c r="C92" s="10" t="s">
        <v>2728</v>
      </c>
      <c r="D92" s="6">
        <f>SUM(D93:D96)</f>
        <v>0</v>
      </c>
    </row>
    <row r="93" ht="17.1" customHeight="1" spans="1:4">
      <c r="A93" s="10" t="s">
        <v>2729</v>
      </c>
      <c r="B93" s="6">
        <f>SUM(B94:B97)</f>
        <v>0</v>
      </c>
      <c r="C93" s="5" t="s">
        <v>2730</v>
      </c>
      <c r="D93" s="11">
        <v>0</v>
      </c>
    </row>
    <row r="94" ht="17.1" customHeight="1" spans="1:4">
      <c r="A94" s="5" t="s">
        <v>2731</v>
      </c>
      <c r="B94" s="11">
        <v>0</v>
      </c>
      <c r="C94" s="5" t="s">
        <v>2732</v>
      </c>
      <c r="D94" s="11">
        <v>0</v>
      </c>
    </row>
    <row r="95" ht="17.1" customHeight="1" spans="1:4">
      <c r="A95" s="5" t="s">
        <v>2733</v>
      </c>
      <c r="B95" s="11">
        <v>0</v>
      </c>
      <c r="C95" s="5" t="s">
        <v>2734</v>
      </c>
      <c r="D95" s="11">
        <v>0</v>
      </c>
    </row>
    <row r="96" ht="17.1" customHeight="1" spans="1:4">
      <c r="A96" s="5" t="s">
        <v>2735</v>
      </c>
      <c r="B96" s="11">
        <v>0</v>
      </c>
      <c r="C96" s="5" t="s">
        <v>2736</v>
      </c>
      <c r="D96" s="11">
        <v>0</v>
      </c>
    </row>
    <row r="97" ht="17.1" customHeight="1" spans="1:4">
      <c r="A97" s="5" t="s">
        <v>2737</v>
      </c>
      <c r="B97" s="11">
        <v>0</v>
      </c>
      <c r="C97" s="5"/>
      <c r="D97" s="12"/>
    </row>
    <row r="98" ht="17.1" customHeight="1" spans="1:4">
      <c r="A98" s="10" t="s">
        <v>2738</v>
      </c>
      <c r="B98" s="11">
        <v>0</v>
      </c>
      <c r="C98" s="10" t="s">
        <v>2739</v>
      </c>
      <c r="D98" s="8">
        <v>0</v>
      </c>
    </row>
    <row r="99" ht="17.1" customHeight="1" spans="1:4">
      <c r="A99" s="10" t="s">
        <v>2740</v>
      </c>
      <c r="B99" s="7">
        <v>0</v>
      </c>
      <c r="C99" s="10" t="s">
        <v>2741</v>
      </c>
      <c r="D99" s="8">
        <v>0</v>
      </c>
    </row>
    <row r="100" ht="17.1" customHeight="1" spans="1:4">
      <c r="A100" s="10" t="s">
        <v>2742</v>
      </c>
      <c r="B100" s="11">
        <v>0</v>
      </c>
      <c r="C100" s="10" t="s">
        <v>2743</v>
      </c>
      <c r="D100" s="8">
        <v>0</v>
      </c>
    </row>
    <row r="101" ht="17.1" customHeight="1" spans="1:4">
      <c r="A101" s="10" t="s">
        <v>2744</v>
      </c>
      <c r="B101" s="8">
        <v>0</v>
      </c>
      <c r="C101" s="10" t="s">
        <v>2745</v>
      </c>
      <c r="D101" s="8">
        <v>0</v>
      </c>
    </row>
    <row r="102" ht="17.1" customHeight="1" spans="1:4">
      <c r="A102" s="10" t="s">
        <v>2746</v>
      </c>
      <c r="B102" s="6">
        <f>SUM(B103:B105)</f>
        <v>0</v>
      </c>
      <c r="C102" s="10" t="s">
        <v>1560</v>
      </c>
      <c r="D102" s="6">
        <f>SUM(D103:D105)</f>
        <v>0</v>
      </c>
    </row>
    <row r="103" ht="17.1" customHeight="1" spans="1:4">
      <c r="A103" s="5" t="s">
        <v>2747</v>
      </c>
      <c r="B103" s="7">
        <v>0</v>
      </c>
      <c r="C103" s="5" t="s">
        <v>2748</v>
      </c>
      <c r="D103" s="7">
        <v>0</v>
      </c>
    </row>
    <row r="104" ht="17.1" customHeight="1" spans="1:4">
      <c r="A104" s="5" t="s">
        <v>2749</v>
      </c>
      <c r="B104" s="11">
        <v>0</v>
      </c>
      <c r="C104" s="5" t="s">
        <v>2750</v>
      </c>
      <c r="D104" s="11">
        <v>0</v>
      </c>
    </row>
    <row r="105" ht="17.1" customHeight="1" spans="1:4">
      <c r="A105" s="5" t="s">
        <v>2751</v>
      </c>
      <c r="B105" s="11">
        <v>0</v>
      </c>
      <c r="C105" s="5" t="s">
        <v>2752</v>
      </c>
      <c r="D105" s="11">
        <v>0</v>
      </c>
    </row>
    <row r="106" ht="17.1" customHeight="1" spans="1:4">
      <c r="A106" s="10" t="s">
        <v>2753</v>
      </c>
      <c r="B106" s="11">
        <v>0</v>
      </c>
      <c r="C106" s="10" t="s">
        <v>2754</v>
      </c>
      <c r="D106" s="11">
        <v>0</v>
      </c>
    </row>
    <row r="107" ht="17.1" customHeight="1" spans="1:4">
      <c r="A107" s="10" t="s">
        <v>2755</v>
      </c>
      <c r="B107" s="11">
        <v>0</v>
      </c>
      <c r="C107" s="10" t="s">
        <v>2756</v>
      </c>
      <c r="D107" s="11">
        <v>0</v>
      </c>
    </row>
    <row r="108" ht="17.1" customHeight="1" spans="1:4">
      <c r="A108" s="5"/>
      <c r="B108" s="12"/>
      <c r="C108" s="10" t="s">
        <v>2757</v>
      </c>
      <c r="D108" s="8">
        <v>0</v>
      </c>
    </row>
    <row r="109" ht="17.1" customHeight="1" spans="1:4">
      <c r="A109" s="5"/>
      <c r="B109" s="12"/>
      <c r="C109" s="10" t="s">
        <v>2758</v>
      </c>
      <c r="D109" s="6">
        <f>B112-D5-D6-D76-D81-D85-D92-D98-D99-D100-D101-D102-D106-D107-D108</f>
        <v>27945</v>
      </c>
    </row>
    <row r="110" ht="17.1" customHeight="1" spans="1:4">
      <c r="A110" s="5"/>
      <c r="B110" s="12"/>
      <c r="C110" s="10" t="s">
        <v>2759</v>
      </c>
      <c r="D110" s="8">
        <v>27945</v>
      </c>
    </row>
    <row r="111" ht="17.1" customHeight="1" spans="1:4">
      <c r="A111" s="5"/>
      <c r="B111" s="12"/>
      <c r="C111" s="10" t="s">
        <v>2760</v>
      </c>
      <c r="D111" s="6">
        <f>D109-D110</f>
        <v>0</v>
      </c>
    </row>
    <row r="112" ht="17.1" customHeight="1" spans="1:4">
      <c r="A112" s="3" t="s">
        <v>2761</v>
      </c>
      <c r="B112" s="6">
        <f>SUM(B5:B6,B76,B79:B81,B85,B92,B98:B102,B106:B107)</f>
        <v>183576</v>
      </c>
      <c r="C112" s="3" t="s">
        <v>2762</v>
      </c>
      <c r="D112" s="6">
        <f>SUM(D5:D6,D76,D81,D85,D92,D98:D102,D106:D109)</f>
        <v>183576</v>
      </c>
    </row>
  </sheetData>
  <mergeCells count="2">
    <mergeCell ref="A2:D2"/>
    <mergeCell ref="A3:D3"/>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workbookViewId="0">
      <selection activeCell="H20" sqref="H20"/>
    </sheetView>
  </sheetViews>
  <sheetFormatPr defaultColWidth="12.125" defaultRowHeight="16.9" customHeight="1"/>
  <cols>
    <col min="1" max="1" width="33.5" customWidth="1"/>
    <col min="2" max="10" width="14.75" customWidth="1"/>
    <col min="11" max="256" width="12.125" customWidth="1"/>
    <col min="257" max="257" width="33.5" customWidth="1"/>
    <col min="258" max="266" width="14.75" customWidth="1"/>
    <col min="267" max="512" width="12.125" customWidth="1"/>
    <col min="513" max="513" width="33.5" customWidth="1"/>
    <col min="514" max="522" width="14.75" customWidth="1"/>
    <col min="523" max="768" width="12.125" customWidth="1"/>
    <col min="769" max="769" width="33.5" customWidth="1"/>
    <col min="770" max="778" width="14.75" customWidth="1"/>
    <col min="779" max="1024" width="12.125" customWidth="1"/>
    <col min="1025" max="1025" width="33.5" customWidth="1"/>
    <col min="1026" max="1034" width="14.75" customWidth="1"/>
    <col min="1035" max="1280" width="12.125" customWidth="1"/>
    <col min="1281" max="1281" width="33.5" customWidth="1"/>
    <col min="1282" max="1290" width="14.75" customWidth="1"/>
    <col min="1291" max="1536" width="12.125" customWidth="1"/>
    <col min="1537" max="1537" width="33.5" customWidth="1"/>
    <col min="1538" max="1546" width="14.75" customWidth="1"/>
    <col min="1547" max="1792" width="12.125" customWidth="1"/>
    <col min="1793" max="1793" width="33.5" customWidth="1"/>
    <col min="1794" max="1802" width="14.75" customWidth="1"/>
    <col min="1803" max="2048" width="12.125" customWidth="1"/>
    <col min="2049" max="2049" width="33.5" customWidth="1"/>
    <col min="2050" max="2058" width="14.75" customWidth="1"/>
    <col min="2059" max="2304" width="12.125" customWidth="1"/>
    <col min="2305" max="2305" width="33.5" customWidth="1"/>
    <col min="2306" max="2314" width="14.75" customWidth="1"/>
    <col min="2315" max="2560" width="12.125" customWidth="1"/>
    <col min="2561" max="2561" width="33.5" customWidth="1"/>
    <col min="2562" max="2570" width="14.75" customWidth="1"/>
    <col min="2571" max="2816" width="12.125" customWidth="1"/>
    <col min="2817" max="2817" width="33.5" customWidth="1"/>
    <col min="2818" max="2826" width="14.75" customWidth="1"/>
    <col min="2827" max="3072" width="12.125" customWidth="1"/>
    <col min="3073" max="3073" width="33.5" customWidth="1"/>
    <col min="3074" max="3082" width="14.75" customWidth="1"/>
    <col min="3083" max="3328" width="12.125" customWidth="1"/>
    <col min="3329" max="3329" width="33.5" customWidth="1"/>
    <col min="3330" max="3338" width="14.75" customWidth="1"/>
    <col min="3339" max="3584" width="12.125" customWidth="1"/>
    <col min="3585" max="3585" width="33.5" customWidth="1"/>
    <col min="3586" max="3594" width="14.75" customWidth="1"/>
    <col min="3595" max="3840" width="12.125" customWidth="1"/>
    <col min="3841" max="3841" width="33.5" customWidth="1"/>
    <col min="3842" max="3850" width="14.75" customWidth="1"/>
    <col min="3851" max="4096" width="12.125" customWidth="1"/>
    <col min="4097" max="4097" width="33.5" customWidth="1"/>
    <col min="4098" max="4106" width="14.75" customWidth="1"/>
    <col min="4107" max="4352" width="12.125" customWidth="1"/>
    <col min="4353" max="4353" width="33.5" customWidth="1"/>
    <col min="4354" max="4362" width="14.75" customWidth="1"/>
    <col min="4363" max="4608" width="12.125" customWidth="1"/>
    <col min="4609" max="4609" width="33.5" customWidth="1"/>
    <col min="4610" max="4618" width="14.75" customWidth="1"/>
    <col min="4619" max="4864" width="12.125" customWidth="1"/>
    <col min="4865" max="4865" width="33.5" customWidth="1"/>
    <col min="4866" max="4874" width="14.75" customWidth="1"/>
    <col min="4875" max="5120" width="12.125" customWidth="1"/>
    <col min="5121" max="5121" width="33.5" customWidth="1"/>
    <col min="5122" max="5130" width="14.75" customWidth="1"/>
    <col min="5131" max="5376" width="12.125" customWidth="1"/>
    <col min="5377" max="5377" width="33.5" customWidth="1"/>
    <col min="5378" max="5386" width="14.75" customWidth="1"/>
    <col min="5387" max="5632" width="12.125" customWidth="1"/>
    <col min="5633" max="5633" width="33.5" customWidth="1"/>
    <col min="5634" max="5642" width="14.75" customWidth="1"/>
    <col min="5643" max="5888" width="12.125" customWidth="1"/>
    <col min="5889" max="5889" width="33.5" customWidth="1"/>
    <col min="5890" max="5898" width="14.75" customWidth="1"/>
    <col min="5899" max="6144" width="12.125" customWidth="1"/>
    <col min="6145" max="6145" width="33.5" customWidth="1"/>
    <col min="6146" max="6154" width="14.75" customWidth="1"/>
    <col min="6155" max="6400" width="12.125" customWidth="1"/>
    <col min="6401" max="6401" width="33.5" customWidth="1"/>
    <col min="6402" max="6410" width="14.75" customWidth="1"/>
    <col min="6411" max="6656" width="12.125" customWidth="1"/>
    <col min="6657" max="6657" width="33.5" customWidth="1"/>
    <col min="6658" max="6666" width="14.75" customWidth="1"/>
    <col min="6667" max="6912" width="12.125" customWidth="1"/>
    <col min="6913" max="6913" width="33.5" customWidth="1"/>
    <col min="6914" max="6922" width="14.75" customWidth="1"/>
    <col min="6923" max="7168" width="12.125" customWidth="1"/>
    <col min="7169" max="7169" width="33.5" customWidth="1"/>
    <col min="7170" max="7178" width="14.75" customWidth="1"/>
    <col min="7179" max="7424" width="12.125" customWidth="1"/>
    <col min="7425" max="7425" width="33.5" customWidth="1"/>
    <col min="7426" max="7434" width="14.75" customWidth="1"/>
    <col min="7435" max="7680" width="12.125" customWidth="1"/>
    <col min="7681" max="7681" width="33.5" customWidth="1"/>
    <col min="7682" max="7690" width="14.75" customWidth="1"/>
    <col min="7691" max="7936" width="12.125" customWidth="1"/>
    <col min="7937" max="7937" width="33.5" customWidth="1"/>
    <col min="7938" max="7946" width="14.75" customWidth="1"/>
    <col min="7947" max="8192" width="12.125" customWidth="1"/>
    <col min="8193" max="8193" width="33.5" customWidth="1"/>
    <col min="8194" max="8202" width="14.75" customWidth="1"/>
    <col min="8203" max="8448" width="12.125" customWidth="1"/>
    <col min="8449" max="8449" width="33.5" customWidth="1"/>
    <col min="8450" max="8458" width="14.75" customWidth="1"/>
    <col min="8459" max="8704" width="12.125" customWidth="1"/>
    <col min="8705" max="8705" width="33.5" customWidth="1"/>
    <col min="8706" max="8714" width="14.75" customWidth="1"/>
    <col min="8715" max="8960" width="12.125" customWidth="1"/>
    <col min="8961" max="8961" width="33.5" customWidth="1"/>
    <col min="8962" max="8970" width="14.75" customWidth="1"/>
    <col min="8971" max="9216" width="12.125" customWidth="1"/>
    <col min="9217" max="9217" width="33.5" customWidth="1"/>
    <col min="9218" max="9226" width="14.75" customWidth="1"/>
    <col min="9227" max="9472" width="12.125" customWidth="1"/>
    <col min="9473" max="9473" width="33.5" customWidth="1"/>
    <col min="9474" max="9482" width="14.75" customWidth="1"/>
    <col min="9483" max="9728" width="12.125" customWidth="1"/>
    <col min="9729" max="9729" width="33.5" customWidth="1"/>
    <col min="9730" max="9738" width="14.75" customWidth="1"/>
    <col min="9739" max="9984" width="12.125" customWidth="1"/>
    <col min="9985" max="9985" width="33.5" customWidth="1"/>
    <col min="9986" max="9994" width="14.75" customWidth="1"/>
    <col min="9995" max="10240" width="12.125" customWidth="1"/>
    <col min="10241" max="10241" width="33.5" customWidth="1"/>
    <col min="10242" max="10250" width="14.75" customWidth="1"/>
    <col min="10251" max="10496" width="12.125" customWidth="1"/>
    <col min="10497" max="10497" width="33.5" customWidth="1"/>
    <col min="10498" max="10506" width="14.75" customWidth="1"/>
    <col min="10507" max="10752" width="12.125" customWidth="1"/>
    <col min="10753" max="10753" width="33.5" customWidth="1"/>
    <col min="10754" max="10762" width="14.75" customWidth="1"/>
    <col min="10763" max="11008" width="12.125" customWidth="1"/>
    <col min="11009" max="11009" width="33.5" customWidth="1"/>
    <col min="11010" max="11018" width="14.75" customWidth="1"/>
    <col min="11019" max="11264" width="12.125" customWidth="1"/>
    <col min="11265" max="11265" width="33.5" customWidth="1"/>
    <col min="11266" max="11274" width="14.75" customWidth="1"/>
    <col min="11275" max="11520" width="12.125" customWidth="1"/>
    <col min="11521" max="11521" width="33.5" customWidth="1"/>
    <col min="11522" max="11530" width="14.75" customWidth="1"/>
    <col min="11531" max="11776" width="12.125" customWidth="1"/>
    <col min="11777" max="11777" width="33.5" customWidth="1"/>
    <col min="11778" max="11786" width="14.75" customWidth="1"/>
    <col min="11787" max="12032" width="12.125" customWidth="1"/>
    <col min="12033" max="12033" width="33.5" customWidth="1"/>
    <col min="12034" max="12042" width="14.75" customWidth="1"/>
    <col min="12043" max="12288" width="12.125" customWidth="1"/>
    <col min="12289" max="12289" width="33.5" customWidth="1"/>
    <col min="12290" max="12298" width="14.75" customWidth="1"/>
    <col min="12299" max="12544" width="12.125" customWidth="1"/>
    <col min="12545" max="12545" width="33.5" customWidth="1"/>
    <col min="12546" max="12554" width="14.75" customWidth="1"/>
    <col min="12555" max="12800" width="12.125" customWidth="1"/>
    <col min="12801" max="12801" width="33.5" customWidth="1"/>
    <col min="12802" max="12810" width="14.75" customWidth="1"/>
    <col min="12811" max="13056" width="12.125" customWidth="1"/>
    <col min="13057" max="13057" width="33.5" customWidth="1"/>
    <col min="13058" max="13066" width="14.75" customWidth="1"/>
    <col min="13067" max="13312" width="12.125" customWidth="1"/>
    <col min="13313" max="13313" width="33.5" customWidth="1"/>
    <col min="13314" max="13322" width="14.75" customWidth="1"/>
    <col min="13323" max="13568" width="12.125" customWidth="1"/>
    <col min="13569" max="13569" width="33.5" customWidth="1"/>
    <col min="13570" max="13578" width="14.75" customWidth="1"/>
    <col min="13579" max="13824" width="12.125" customWidth="1"/>
    <col min="13825" max="13825" width="33.5" customWidth="1"/>
    <col min="13826" max="13834" width="14.75" customWidth="1"/>
    <col min="13835" max="14080" width="12.125" customWidth="1"/>
    <col min="14081" max="14081" width="33.5" customWidth="1"/>
    <col min="14082" max="14090" width="14.75" customWidth="1"/>
    <col min="14091" max="14336" width="12.125" customWidth="1"/>
    <col min="14337" max="14337" width="33.5" customWidth="1"/>
    <col min="14338" max="14346" width="14.75" customWidth="1"/>
    <col min="14347" max="14592" width="12.125" customWidth="1"/>
    <col min="14593" max="14593" width="33.5" customWidth="1"/>
    <col min="14594" max="14602" width="14.75" customWidth="1"/>
    <col min="14603" max="14848" width="12.125" customWidth="1"/>
    <col min="14849" max="14849" width="33.5" customWidth="1"/>
    <col min="14850" max="14858" width="14.75" customWidth="1"/>
    <col min="14859" max="15104" width="12.125" customWidth="1"/>
    <col min="15105" max="15105" width="33.5" customWidth="1"/>
    <col min="15106" max="15114" width="14.75" customWidth="1"/>
    <col min="15115" max="15360" width="12.125" customWidth="1"/>
    <col min="15361" max="15361" width="33.5" customWidth="1"/>
    <col min="15362" max="15370" width="14.75" customWidth="1"/>
    <col min="15371" max="15616" width="12.125" customWidth="1"/>
    <col min="15617" max="15617" width="33.5" customWidth="1"/>
    <col min="15618" max="15626" width="14.75" customWidth="1"/>
    <col min="15627" max="15872" width="12.125" customWidth="1"/>
    <col min="15873" max="15873" width="33.5" customWidth="1"/>
    <col min="15874" max="15882" width="14.75" customWidth="1"/>
    <col min="15883" max="16128" width="12.125" customWidth="1"/>
    <col min="16129" max="16129" width="33.5" customWidth="1"/>
    <col min="16130" max="16138" width="14.75" customWidth="1"/>
    <col min="16139" max="16384" width="12.125" customWidth="1"/>
  </cols>
  <sheetData>
    <row r="1" ht="22.5" customHeight="1" spans="1:1">
      <c r="A1" t="s">
        <v>2763</v>
      </c>
    </row>
    <row r="2" ht="22.5" spans="1:10">
      <c r="A2" s="1" t="s">
        <v>2764</v>
      </c>
      <c r="B2" s="1"/>
      <c r="C2" s="1"/>
      <c r="D2" s="1"/>
      <c r="E2" s="1"/>
      <c r="F2" s="1"/>
      <c r="G2" s="1"/>
      <c r="H2" s="1"/>
      <c r="I2" s="1"/>
      <c r="J2" s="1"/>
    </row>
    <row r="3" ht="13.5" spans="1:10">
      <c r="A3" s="2" t="s">
        <v>2</v>
      </c>
      <c r="B3" s="2"/>
      <c r="C3" s="2"/>
      <c r="D3" s="2"/>
      <c r="E3" s="2"/>
      <c r="F3" s="2"/>
      <c r="G3" s="2"/>
      <c r="H3" s="2"/>
      <c r="I3" s="2"/>
      <c r="J3" s="2"/>
    </row>
    <row r="4" ht="20.1" customHeight="1" spans="1:10">
      <c r="A4" s="3" t="s">
        <v>1743</v>
      </c>
      <c r="B4" s="3" t="s">
        <v>1745</v>
      </c>
      <c r="C4" s="3" t="s">
        <v>2765</v>
      </c>
      <c r="D4" s="3"/>
      <c r="E4" s="3"/>
      <c r="F4" s="3"/>
      <c r="G4" s="3"/>
      <c r="H4" s="3" t="s">
        <v>2766</v>
      </c>
      <c r="I4" s="3"/>
      <c r="J4" s="3"/>
    </row>
    <row r="5" ht="20.1" customHeight="1" spans="1:10">
      <c r="A5" s="4"/>
      <c r="B5" s="4"/>
      <c r="C5" s="4" t="s">
        <v>1757</v>
      </c>
      <c r="D5" s="4" t="s">
        <v>2767</v>
      </c>
      <c r="E5" s="4" t="s">
        <v>2768</v>
      </c>
      <c r="F5" s="4" t="s">
        <v>2769</v>
      </c>
      <c r="G5" s="4" t="s">
        <v>2770</v>
      </c>
      <c r="H5" s="4" t="s">
        <v>1757</v>
      </c>
      <c r="I5" s="4" t="s">
        <v>2771</v>
      </c>
      <c r="J5" s="4" t="s">
        <v>2772</v>
      </c>
    </row>
    <row r="6" ht="20.1" customHeight="1" spans="1:10">
      <c r="A6" s="5" t="s">
        <v>2773</v>
      </c>
      <c r="B6" s="6">
        <f>SUM(C6,H6)</f>
        <v>14708</v>
      </c>
      <c r="C6" s="6">
        <f>SUM(D6:G6)</f>
        <v>6989</v>
      </c>
      <c r="D6" s="7">
        <v>6989</v>
      </c>
      <c r="E6" s="7">
        <v>0</v>
      </c>
      <c r="F6" s="7">
        <v>0</v>
      </c>
      <c r="G6" s="7">
        <v>0</v>
      </c>
      <c r="H6" s="6">
        <f>SUM(I6:J6)</f>
        <v>7719</v>
      </c>
      <c r="I6" s="7">
        <v>7719</v>
      </c>
      <c r="J6" s="7">
        <v>0</v>
      </c>
    </row>
    <row r="7" ht="20.1" customHeight="1" spans="1:10">
      <c r="A7" s="5" t="s">
        <v>2774</v>
      </c>
      <c r="B7" s="6">
        <f>C7+H7</f>
        <v>20523</v>
      </c>
      <c r="C7" s="8">
        <v>18022</v>
      </c>
      <c r="D7" s="9"/>
      <c r="E7" s="9"/>
      <c r="F7" s="9"/>
      <c r="G7" s="9"/>
      <c r="H7" s="8">
        <v>2501</v>
      </c>
      <c r="I7" s="9"/>
      <c r="J7" s="9"/>
    </row>
    <row r="8" ht="20.1" customHeight="1" spans="1:10">
      <c r="A8" s="5" t="s">
        <v>2775</v>
      </c>
      <c r="B8" s="6">
        <f>C8+H8</f>
        <v>0</v>
      </c>
      <c r="C8" s="6">
        <f>SUM(D8:F8)</f>
        <v>0</v>
      </c>
      <c r="D8" s="8">
        <v>0</v>
      </c>
      <c r="E8" s="8">
        <v>0</v>
      </c>
      <c r="F8" s="8">
        <v>0</v>
      </c>
      <c r="G8" s="9"/>
      <c r="H8" s="6">
        <f>I8</f>
        <v>0</v>
      </c>
      <c r="I8" s="8">
        <v>0</v>
      </c>
      <c r="J8" s="9"/>
    </row>
    <row r="9" ht="20.1" customHeight="1" spans="1:10">
      <c r="A9" s="5" t="s">
        <v>2776</v>
      </c>
      <c r="B9" s="6">
        <f>C9+H9</f>
        <v>300</v>
      </c>
      <c r="C9" s="6">
        <f>SUM(D9:G9)</f>
        <v>300</v>
      </c>
      <c r="D9" s="8">
        <v>300</v>
      </c>
      <c r="E9" s="8">
        <v>0</v>
      </c>
      <c r="F9" s="8">
        <v>0</v>
      </c>
      <c r="G9" s="8">
        <v>0</v>
      </c>
      <c r="H9" s="6">
        <f>J9+I9</f>
        <v>0</v>
      </c>
      <c r="I9" s="8">
        <v>0</v>
      </c>
      <c r="J9" s="8">
        <v>0</v>
      </c>
    </row>
    <row r="10" ht="20.1" customHeight="1" spans="1:10">
      <c r="A10" s="5" t="s">
        <v>2777</v>
      </c>
      <c r="B10" s="6">
        <f>C10+H10</f>
        <v>0</v>
      </c>
      <c r="C10" s="6">
        <f>SUM(D10:G10)</f>
        <v>0</v>
      </c>
      <c r="D10" s="8">
        <v>0</v>
      </c>
      <c r="E10" s="8">
        <v>0</v>
      </c>
      <c r="F10" s="8">
        <v>0</v>
      </c>
      <c r="G10" s="8">
        <v>0</v>
      </c>
      <c r="H10" s="6">
        <f>I10+J10</f>
        <v>0</v>
      </c>
      <c r="I10" s="8">
        <v>0</v>
      </c>
      <c r="J10" s="8">
        <v>0</v>
      </c>
    </row>
    <row r="11" ht="20.1" customHeight="1" spans="1:10">
      <c r="A11" s="5" t="s">
        <v>2778</v>
      </c>
      <c r="B11" s="6">
        <f>C11+H11</f>
        <v>14408</v>
      </c>
      <c r="C11" s="6">
        <f>SUM(D11:G11)</f>
        <v>6689</v>
      </c>
      <c r="D11" s="6">
        <f>D6+D8-D9-D10</f>
        <v>6689</v>
      </c>
      <c r="E11" s="6">
        <f>E6+E8-E9-E10</f>
        <v>0</v>
      </c>
      <c r="F11" s="6">
        <f>F6+F8-F9-F10</f>
        <v>0</v>
      </c>
      <c r="G11" s="6">
        <f>G6-G9-G10</f>
        <v>0</v>
      </c>
      <c r="H11" s="6">
        <f>SUM(I11:J11)</f>
        <v>7719</v>
      </c>
      <c r="I11" s="6">
        <f>I8+I6-I9-I10</f>
        <v>7719</v>
      </c>
      <c r="J11" s="6">
        <f>J6-J9-J10</f>
        <v>0</v>
      </c>
    </row>
  </sheetData>
  <mergeCells count="6">
    <mergeCell ref="A2:J2"/>
    <mergeCell ref="A3:J3"/>
    <mergeCell ref="C4:G4"/>
    <mergeCell ref="H4:J4"/>
    <mergeCell ref="A4:A5"/>
    <mergeCell ref="B4:B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一般公共预算收入决算表(一)</vt:lpstr>
      <vt:lpstr>一般公共预算支出决算表（二）</vt:lpstr>
      <vt:lpstr>一般公共预算本级支出决算表（表三）</vt:lpstr>
      <vt:lpstr>一般公共预算本级基本支出决算表（表四）</vt:lpstr>
      <vt:lpstr>一般公共预算税收返还和转移支付决算表（五）</vt:lpstr>
      <vt:lpstr>政府一般债务限额和余额情况决算表（表六）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WPS_1625883245</cp:lastModifiedBy>
  <dcterms:created xsi:type="dcterms:W3CDTF">2006-09-16T00:00:00Z</dcterms:created>
  <dcterms:modified xsi:type="dcterms:W3CDTF">2025-03-15T09:43:44Z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D8FF4B824E894311B7242CB4D17DCC01_12</vt:lpwstr>
  </property>
  <property fmtid="{D5CDD505-2E9C-101B-9397-08002B2CF9AE}" pid="3" name="KSOProductBuildVer">
    <vt:lpwstr>2052-12.1.0.20305</vt:lpwstr>
  </property>
</Properties>
</file>